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\Documents\Совет депутатов 1\РЕШЕНИЯ\2020 год\44 заседание от 30.03.2020 год\Прил. к реш. № 197\"/>
    </mc:Choice>
  </mc:AlternateContent>
  <bookViews>
    <workbookView xWindow="0" yWindow="90" windowWidth="19320" windowHeight="10035"/>
  </bookViews>
  <sheets>
    <sheet name="приложение3" sheetId="5" r:id="rId1"/>
  </sheets>
  <calcPr calcId="152511"/>
</workbook>
</file>

<file path=xl/calcChain.xml><?xml version="1.0" encoding="utf-8"?>
<calcChain xmlns="http://schemas.openxmlformats.org/spreadsheetml/2006/main">
  <c r="K11" i="5" l="1"/>
  <c r="J11" i="5"/>
  <c r="L64" i="5"/>
  <c r="J41" i="5"/>
  <c r="K41" i="5"/>
  <c r="L42" i="5"/>
  <c r="L18" i="5"/>
  <c r="L19" i="5"/>
  <c r="L20" i="5"/>
  <c r="L21" i="5"/>
  <c r="L24" i="5"/>
  <c r="L25" i="5"/>
  <c r="L26" i="5"/>
  <c r="L29" i="5"/>
  <c r="L30" i="5"/>
  <c r="L34" i="5"/>
  <c r="L37" i="5"/>
  <c r="L43" i="5"/>
  <c r="L45" i="5"/>
  <c r="L46" i="5"/>
  <c r="L48" i="5"/>
  <c r="L52" i="5"/>
  <c r="L55" i="5"/>
  <c r="L58" i="5"/>
  <c r="L59" i="5"/>
  <c r="L60" i="5"/>
  <c r="L61" i="5"/>
  <c r="L62" i="5"/>
  <c r="L66" i="5"/>
  <c r="L17" i="5"/>
  <c r="L12" i="5"/>
  <c r="K36" i="5"/>
  <c r="K44" i="5"/>
  <c r="K47" i="5"/>
  <c r="K65" i="5"/>
  <c r="J65" i="5"/>
  <c r="L11" i="5"/>
  <c r="J44" i="5"/>
  <c r="L65" i="5" l="1"/>
  <c r="L41" i="5"/>
  <c r="L44" i="5"/>
  <c r="K67" i="5"/>
  <c r="J57" i="5"/>
  <c r="J54" i="5"/>
  <c r="J51" i="5"/>
  <c r="J40" i="5"/>
  <c r="J33" i="5"/>
  <c r="J28" i="5"/>
  <c r="J23" i="5"/>
  <c r="L23" i="5" s="1"/>
  <c r="J15" i="5"/>
  <c r="J14" i="5" s="1"/>
  <c r="J13" i="5" s="1"/>
  <c r="J32" i="5" l="1"/>
  <c r="L33" i="5"/>
  <c r="J50" i="5"/>
  <c r="L50" i="5" s="1"/>
  <c r="L51" i="5"/>
  <c r="J56" i="5"/>
  <c r="L56" i="5" s="1"/>
  <c r="L57" i="5"/>
  <c r="J27" i="5"/>
  <c r="L27" i="5" s="1"/>
  <c r="L28" i="5"/>
  <c r="J39" i="5"/>
  <c r="L40" i="5"/>
  <c r="J53" i="5"/>
  <c r="L53" i="5" s="1"/>
  <c r="L54" i="5"/>
  <c r="J22" i="5" l="1"/>
  <c r="L22" i="5" s="1"/>
  <c r="J49" i="5"/>
  <c r="L49" i="5" s="1"/>
  <c r="J47" i="5"/>
  <c r="L47" i="5" s="1"/>
  <c r="J38" i="5"/>
  <c r="L39" i="5"/>
  <c r="J31" i="5"/>
  <c r="L31" i="5" s="1"/>
  <c r="L32" i="5"/>
  <c r="J36" i="5" l="1"/>
  <c r="L38" i="5"/>
  <c r="L36" i="5" l="1"/>
  <c r="L67" i="5" s="1"/>
  <c r="J67" i="5"/>
</calcChain>
</file>

<file path=xl/sharedStrings.xml><?xml version="1.0" encoding="utf-8"?>
<sst xmlns="http://schemas.openxmlformats.org/spreadsheetml/2006/main" count="430" uniqueCount="98">
  <si>
    <t>Наименование</t>
  </si>
  <si>
    <t>Код главы</t>
  </si>
  <si>
    <t>Раздел</t>
  </si>
  <si>
    <t>Под-раздел</t>
  </si>
  <si>
    <t xml:space="preserve"> КЦСР</t>
  </si>
  <si>
    <t>Общегосударственные вопросы</t>
  </si>
  <si>
    <t>758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</si>
  <si>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</si>
  <si>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</si>
  <si>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</si>
  <si>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</si>
  <si>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функционирования  главы муниципального образования  и его заместителей</t>
  </si>
  <si>
    <t>71</t>
  </si>
  <si>
    <t>0</t>
  </si>
  <si>
    <t>0000</t>
  </si>
  <si>
    <t>Глава муниципального образования</t>
  </si>
  <si>
    <t>1</t>
  </si>
  <si>
    <t>Расходы на содержание  органов местного самоуправления и обеспечение их функций</t>
  </si>
  <si>
    <t>9001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</si>
  <si>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</si>
  <si>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</si>
  <si>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</si>
  <si>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</si>
  <si>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22</t>
  </si>
  <si>
    <t>Подпрограмма "Организация и обеспечение бюджетного процесса и развитие информационных систем управления финансами в Архангельской области"</t>
  </si>
  <si>
    <t>Осуществление государственных полномочий в сфере административных правонарушений</t>
  </si>
  <si>
    <t>7868</t>
  </si>
  <si>
    <t>Закупка товаров, работ и услуг для государственных (муниципальных) нужд</t>
  </si>
  <si>
    <t>Обеспечение деятельности органов местного самоуправления</t>
  </si>
  <si>
    <t>75</t>
  </si>
  <si>
    <t>Прочие расходы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</si>
  <si>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</si>
  <si>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</si>
  <si>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деятельности контрольно-счётной палаты</t>
  </si>
  <si>
    <t>74</t>
  </si>
  <si>
    <t>Передача полномочий по внешнему финансовому контролю</t>
  </si>
  <si>
    <t>3</t>
  </si>
  <si>
    <t>Осуществление полномочий по внешнему финансовому контролю</t>
  </si>
  <si>
    <t>9863</t>
  </si>
  <si>
    <t>Межбюджетные трансферты</t>
  </si>
  <si>
    <t>Национальная оборона</t>
  </si>
  <si>
    <t>Мобилизационная и вневойсковая подготовка</t>
  </si>
  <si>
    <t>Государственная программа Архангельской области "Управление государственными финансами и государственным долгом Архангельской области (2014 – 2016 годы)"</t>
  </si>
  <si>
    <t>Осуществление первичного воинского учета на территориях, где отсутствуют военные комиссариаты</t>
  </si>
  <si>
    <t>5118</t>
  </si>
  <si>
    <t>Жилищно-коммунальное хозяйство</t>
  </si>
  <si>
    <t>05</t>
  </si>
  <si>
    <t>Непрограммные расходы в области жилищно-коммунального хозяйства</t>
  </si>
  <si>
    <t>82</t>
  </si>
  <si>
    <t>Мероприятия в области жилищного хозяйства</t>
  </si>
  <si>
    <t>9353</t>
  </si>
  <si>
    <t>Физическая культура и спорт</t>
  </si>
  <si>
    <t>11</t>
  </si>
  <si>
    <t>Физическая культура</t>
  </si>
  <si>
    <t>Расходы в области физической культуры и спорта</t>
  </si>
  <si>
    <t>83</t>
  </si>
  <si>
    <t>Мероприятия в области физической культуры и спорта</t>
  </si>
  <si>
    <t>9043</t>
  </si>
  <si>
    <t>ИТОГО</t>
  </si>
  <si>
    <t xml:space="preserve"> Приложение № 7</t>
  </si>
  <si>
    <t>Государственная программа Архангельской области "Управление государственными финансами и государственным долгом Архангельской области на 2014-2017 годы"</t>
  </si>
  <si>
    <t>Осуществление полномочий  по исполнению бюджетов поселений</t>
  </si>
  <si>
    <t>9800</t>
  </si>
  <si>
    <t>Иные межбюджетные трансферты</t>
  </si>
  <si>
    <t>Муниципальная программа МО "Вельский муниципальный район"  "  Жилищно-коммунальное  хозяйство и благоустройство  на 2016-2018 годы"</t>
  </si>
  <si>
    <t>16</t>
  </si>
  <si>
    <t>Мероприятия по  сбору и вывозу  бытовых отходов и мусора</t>
  </si>
  <si>
    <t xml:space="preserve"> Мероприятия  в области благоустройства территорий</t>
  </si>
  <si>
    <t>8353</t>
  </si>
  <si>
    <t xml:space="preserve"> Мероприятия  по организации и содержанию мест захоронения на территории сельских поселений</t>
  </si>
  <si>
    <t>Мероприятия  в области благоустройства территорий</t>
  </si>
  <si>
    <t>Другие общегосударственные вопросы</t>
  </si>
  <si>
    <t>13</t>
  </si>
  <si>
    <t>Национальная экономика</t>
  </si>
  <si>
    <t xml:space="preserve">Дорожное хозяйство </t>
  </si>
  <si>
    <t>09</t>
  </si>
  <si>
    <t>10</t>
  </si>
  <si>
    <t>Изменения +/-</t>
  </si>
  <si>
    <t>Национальная безопасность и правоохранительная деятельность</t>
  </si>
  <si>
    <t>Обеспечение пожарной безопасности</t>
  </si>
  <si>
    <t>12</t>
  </si>
  <si>
    <t>Другие вопросы в области национальной экономики</t>
  </si>
  <si>
    <t xml:space="preserve"> </t>
  </si>
  <si>
    <t>О внесение изменений и дополнений в решение</t>
  </si>
  <si>
    <t>"О бюджете муниципального образования "Верхнешоношское"</t>
  </si>
  <si>
    <t>Сумма тыс.руб.</t>
  </si>
  <si>
    <t>Приложение № 3</t>
  </si>
  <si>
    <t>Благоустройство</t>
  </si>
  <si>
    <t>Защита населения и территории от чрезвычайных ситуаций природного и техногенного характера, гражданская оборона</t>
  </si>
  <si>
    <t>08</t>
  </si>
  <si>
    <t>Культура, кинематография</t>
  </si>
  <si>
    <t>Культура</t>
  </si>
  <si>
    <t>на 2020 год от "26" декабря 2019 г. №184</t>
  </si>
  <si>
    <t>Распределение бюджетных ассигнований бюджета МО "Верхнешоношское" на 2020 год по разделам, подразделам классификации расходов бюджетов Российской Федерации</t>
  </si>
  <si>
    <t>Утверждено на 2020 год</t>
  </si>
  <si>
    <t>Уточнено на 31.03.2020г.</t>
  </si>
  <si>
    <t>Резервные фонды</t>
  </si>
  <si>
    <t>к решению Совета депутатов № 197  от "31" марта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</si>
</sst>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7" fillId="0" borderId="0"/>
    <xf numFmtId="0" fontId="15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81">
    <xf numFmtId="0" fontId="0" fillId="0" borderId="0" xfId="0"/>
    <xf numFmtId="164" fontId="22" fillId="24" borderId="10" xfId="1" applyNumberFormat="1" applyFont="1" applyFill="1" applyBorder="1" applyAlignment="1">
      <alignment horizontal="center" vertical="center" wrapText="1"/>
    </xf>
    <xf numFmtId="164" fontId="7" fillId="0" borderId="10" xfId="1" applyNumberFormat="1" applyFont="1" applyBorder="1"/>
    <xf numFmtId="0" fontId="22" fillId="24" borderId="10" xfId="1" applyFont="1" applyFill="1" applyBorder="1" applyAlignment="1">
      <alignment horizontal="center" wrapText="1"/>
    </xf>
    <xf numFmtId="0" fontId="22" fillId="24" borderId="10" xfId="1" applyFont="1" applyFill="1" applyBorder="1" applyAlignment="1">
      <alignment horizontal="center"/>
    </xf>
    <xf numFmtId="0" fontId="24" fillId="24" borderId="10" xfId="1" applyFont="1" applyFill="1" applyBorder="1" applyAlignment="1">
      <alignment horizontal="left" vertical="center" wrapText="1"/>
    </xf>
    <xf numFmtId="49" fontId="22" fillId="24" borderId="10" xfId="1" applyNumberFormat="1" applyFont="1" applyFill="1" applyBorder="1" applyAlignment="1">
      <alignment wrapText="1"/>
    </xf>
    <xf numFmtId="0" fontId="22" fillId="24" borderId="12" xfId="1" applyFont="1" applyFill="1" applyBorder="1" applyAlignment="1">
      <alignment horizontal="left" vertical="center" wrapText="1"/>
    </xf>
    <xf numFmtId="0" fontId="22" fillId="24" borderId="10" xfId="37" applyNumberFormat="1" applyFont="1" applyFill="1" applyBorder="1" applyAlignment="1">
      <alignment horizontal="left" vertical="center" wrapText="1"/>
    </xf>
    <xf numFmtId="0" fontId="22" fillId="24" borderId="10" xfId="37" applyFont="1" applyFill="1" applyBorder="1" applyAlignment="1">
      <alignment horizontal="left" vertical="center" wrapText="1"/>
    </xf>
    <xf numFmtId="0" fontId="22" fillId="24" borderId="10" xfId="1" applyFont="1" applyFill="1" applyBorder="1" applyAlignment="1">
      <alignment horizontal="left" vertical="center" wrapText="1"/>
    </xf>
    <xf numFmtId="0" fontId="23" fillId="24" borderId="10" xfId="1" applyFont="1" applyFill="1" applyBorder="1" applyAlignment="1">
      <alignment wrapText="1"/>
    </xf>
    <xf numFmtId="0" fontId="22" fillId="24" borderId="10" xfId="1" applyFont="1" applyFill="1" applyBorder="1" applyAlignment="1">
      <alignment wrapText="1"/>
    </xf>
    <xf numFmtId="49" fontId="22" fillId="24" borderId="10" xfId="1" applyNumberFormat="1" applyFont="1" applyFill="1" applyBorder="1" applyAlignment="1">
      <alignment horizontal="center" wrapText="1"/>
    </xf>
    <xf numFmtId="0" fontId="23" fillId="24" borderId="10" xfId="1" applyFont="1" applyFill="1" applyBorder="1"/>
    <xf numFmtId="0" fontId="22" fillId="24" borderId="0" xfId="1" applyFont="1" applyFill="1"/>
    <xf numFmtId="0" fontId="22" fillId="0" borderId="0" xfId="1" applyFont="1"/>
    <xf numFmtId="0" fontId="25" fillId="0" borderId="0" xfId="1" applyFont="1" applyAlignment="1">
      <alignment horizontal="right"/>
    </xf>
    <xf numFmtId="49" fontId="23" fillId="25" borderId="10" xfId="1" applyNumberFormat="1" applyFont="1" applyFill="1" applyBorder="1" applyAlignment="1">
      <alignment wrapText="1"/>
    </xf>
    <xf numFmtId="49" fontId="23" fillId="25" borderId="10" xfId="1" applyNumberFormat="1" applyFont="1" applyFill="1" applyBorder="1" applyAlignment="1">
      <alignment horizontal="center" wrapText="1"/>
    </xf>
    <xf numFmtId="49" fontId="23" fillId="26" borderId="10" xfId="1" applyNumberFormat="1" applyFont="1" applyFill="1" applyBorder="1" applyAlignment="1">
      <alignment wrapText="1"/>
    </xf>
    <xf numFmtId="49" fontId="23" fillId="26" borderId="10" xfId="1" applyNumberFormat="1" applyFont="1" applyFill="1" applyBorder="1" applyAlignment="1">
      <alignment horizontal="center" wrapText="1"/>
    </xf>
    <xf numFmtId="49" fontId="22" fillId="0" borderId="10" xfId="1" applyNumberFormat="1" applyFont="1" applyFill="1" applyBorder="1" applyAlignment="1">
      <alignment wrapText="1"/>
    </xf>
    <xf numFmtId="49" fontId="22" fillId="0" borderId="10" xfId="1" applyNumberFormat="1" applyFont="1" applyFill="1" applyBorder="1" applyAlignment="1">
      <alignment horizontal="center" wrapText="1"/>
    </xf>
    <xf numFmtId="0" fontId="0" fillId="0" borderId="0" xfId="0" applyFont="1" applyFill="1"/>
    <xf numFmtId="0" fontId="0" fillId="0" borderId="0" xfId="0" applyFill="1"/>
    <xf numFmtId="49" fontId="27" fillId="25" borderId="10" xfId="1" applyNumberFormat="1" applyFont="1" applyFill="1" applyBorder="1" applyAlignment="1">
      <alignment wrapText="1"/>
    </xf>
    <xf numFmtId="49" fontId="27" fillId="25" borderId="10" xfId="1" applyNumberFormat="1" applyFont="1" applyFill="1" applyBorder="1" applyAlignment="1">
      <alignment horizontal="center" wrapText="1"/>
    </xf>
    <xf numFmtId="49" fontId="27" fillId="25" borderId="10" xfId="1" applyNumberFormat="1" applyFont="1" applyFill="1" applyBorder="1" applyAlignment="1">
      <alignment horizontal="center"/>
    </xf>
    <xf numFmtId="0" fontId="28" fillId="0" borderId="0" xfId="0" applyFont="1"/>
    <xf numFmtId="0" fontId="27" fillId="25" borderId="10" xfId="0" applyFont="1" applyFill="1" applyBorder="1" applyAlignment="1">
      <alignment horizontal="left" vertical="center" wrapText="1"/>
    </xf>
    <xf numFmtId="0" fontId="29" fillId="0" borderId="0" xfId="0" applyFont="1"/>
    <xf numFmtId="0" fontId="0" fillId="0" borderId="10" xfId="0" applyBorder="1"/>
    <xf numFmtId="0" fontId="22" fillId="24" borderId="13" xfId="1" applyFont="1" applyFill="1" applyBorder="1" applyAlignment="1">
      <alignment horizontal="center" vertical="center" wrapText="1"/>
    </xf>
    <xf numFmtId="0" fontId="26" fillId="24" borderId="14" xfId="1" applyFont="1" applyFill="1" applyBorder="1" applyAlignment="1">
      <alignment horizontal="center" wrapText="1"/>
    </xf>
    <xf numFmtId="0" fontId="23" fillId="0" borderId="0" xfId="1" applyFont="1"/>
    <xf numFmtId="0" fontId="31" fillId="0" borderId="0" xfId="1" applyFont="1" applyAlignment="1">
      <alignment horizontal="right"/>
    </xf>
    <xf numFmtId="0" fontId="32" fillId="0" borderId="0" xfId="0" applyFont="1"/>
    <xf numFmtId="0" fontId="30" fillId="0" borderId="10" xfId="0" applyFont="1" applyBorder="1" applyAlignment="1">
      <alignment horizontal="center" wrapText="1"/>
    </xf>
    <xf numFmtId="0" fontId="27" fillId="25" borderId="10" xfId="37" applyFont="1" applyFill="1" applyBorder="1" applyAlignment="1">
      <alignment horizontal="left" vertical="center" wrapText="1"/>
    </xf>
    <xf numFmtId="49" fontId="35" fillId="0" borderId="10" xfId="1" applyNumberFormat="1" applyFont="1" applyFill="1" applyBorder="1" applyAlignment="1">
      <alignment wrapText="1"/>
    </xf>
    <xf numFmtId="0" fontId="36" fillId="0" borderId="10" xfId="1" applyFont="1" applyFill="1" applyBorder="1" applyAlignment="1">
      <alignment horizontal="left" vertical="center" wrapText="1"/>
    </xf>
    <xf numFmtId="0" fontId="35" fillId="0" borderId="11" xfId="1" applyFont="1" applyFill="1" applyBorder="1" applyAlignment="1">
      <alignment horizontal="left" vertical="center" wrapText="1"/>
    </xf>
    <xf numFmtId="0" fontId="35" fillId="0" borderId="12" xfId="1" applyFont="1" applyFill="1" applyBorder="1" applyAlignment="1">
      <alignment horizontal="left" vertical="center" wrapText="1"/>
    </xf>
    <xf numFmtId="0" fontId="35" fillId="0" borderId="10" xfId="37" applyNumberFormat="1" applyFont="1" applyFill="1" applyBorder="1" applyAlignment="1">
      <alignment horizontal="left" vertical="center" wrapText="1"/>
    </xf>
    <xf numFmtId="0" fontId="35" fillId="0" borderId="10" xfId="37" applyFont="1" applyFill="1" applyBorder="1" applyAlignment="1">
      <alignment horizontal="left" vertical="center" wrapText="1"/>
    </xf>
    <xf numFmtId="0" fontId="36" fillId="24" borderId="10" xfId="1" applyFont="1" applyFill="1" applyBorder="1" applyAlignment="1">
      <alignment horizontal="left" vertical="center" wrapText="1"/>
    </xf>
    <xf numFmtId="0" fontId="35" fillId="24" borderId="12" xfId="1" applyFont="1" applyFill="1" applyBorder="1" applyAlignment="1">
      <alignment horizontal="left" vertical="center" wrapText="1"/>
    </xf>
    <xf numFmtId="0" fontId="35" fillId="24" borderId="10" xfId="37" applyFont="1" applyFill="1" applyBorder="1" applyAlignment="1">
      <alignment horizontal="left" vertical="center" wrapText="1"/>
    </xf>
    <xf numFmtId="49" fontId="35" fillId="27" borderId="10" xfId="1" applyNumberFormat="1" applyFont="1" applyFill="1" applyBorder="1" applyAlignment="1">
      <alignment wrapText="1"/>
    </xf>
    <xf numFmtId="0" fontId="35" fillId="27" borderId="10" xfId="0" applyFont="1" applyFill="1" applyBorder="1" applyAlignment="1">
      <alignment horizontal="left" vertical="center" wrapText="1"/>
    </xf>
    <xf numFmtId="49" fontId="21" fillId="0" borderId="10" xfId="1" applyNumberFormat="1" applyFont="1" applyFill="1" applyBorder="1" applyAlignment="1">
      <alignment horizontal="center"/>
    </xf>
    <xf numFmtId="49" fontId="21" fillId="24" borderId="10" xfId="1" applyNumberFormat="1" applyFont="1" applyFill="1" applyBorder="1" applyAlignment="1">
      <alignment horizontal="center"/>
    </xf>
    <xf numFmtId="49" fontId="21" fillId="0" borderId="10" xfId="1" applyNumberFormat="1" applyFont="1" applyFill="1" applyBorder="1" applyAlignment="1">
      <alignment horizontal="center" wrapText="1"/>
    </xf>
    <xf numFmtId="49" fontId="21" fillId="0" borderId="10" xfId="1" applyNumberFormat="1" applyFont="1" applyFill="1" applyBorder="1" applyAlignment="1">
      <alignment wrapText="1"/>
    </xf>
    <xf numFmtId="49" fontId="21" fillId="24" borderId="10" xfId="1" applyNumberFormat="1" applyFont="1" applyFill="1" applyBorder="1" applyAlignment="1">
      <alignment horizontal="center" wrapText="1"/>
    </xf>
    <xf numFmtId="49" fontId="27" fillId="26" borderId="10" xfId="1" applyNumberFormat="1" applyFont="1" applyFill="1" applyBorder="1" applyAlignment="1">
      <alignment horizontal="center"/>
    </xf>
    <xf numFmtId="0" fontId="26" fillId="24" borderId="10" xfId="1" applyFont="1" applyFill="1" applyBorder="1" applyAlignment="1">
      <alignment horizontal="center" wrapText="1"/>
    </xf>
    <xf numFmtId="2" fontId="27" fillId="25" borderId="10" xfId="1" applyNumberFormat="1" applyFont="1" applyFill="1" applyBorder="1"/>
    <xf numFmtId="2" fontId="33" fillId="25" borderId="10" xfId="0" applyNumberFormat="1" applyFont="1" applyFill="1" applyBorder="1"/>
    <xf numFmtId="2" fontId="21" fillId="0" borderId="10" xfId="1" applyNumberFormat="1" applyFont="1" applyFill="1" applyBorder="1"/>
    <xf numFmtId="2" fontId="34" fillId="0" borderId="10" xfId="0" applyNumberFormat="1" applyFont="1" applyFill="1" applyBorder="1"/>
    <xf numFmtId="2" fontId="21" fillId="0" borderId="10" xfId="1" applyNumberFormat="1" applyFont="1" applyBorder="1"/>
    <xf numFmtId="2" fontId="34" fillId="0" borderId="10" xfId="0" applyNumberFormat="1" applyFont="1" applyBorder="1"/>
    <xf numFmtId="2" fontId="27" fillId="26" borderId="10" xfId="1" applyNumberFormat="1" applyFont="1" applyFill="1" applyBorder="1"/>
    <xf numFmtId="2" fontId="27" fillId="0" borderId="10" xfId="1" applyNumberFormat="1" applyFont="1" applyBorder="1"/>
    <xf numFmtId="2" fontId="33" fillId="0" borderId="10" xfId="0" applyNumberFormat="1" applyFont="1" applyBorder="1"/>
    <xf numFmtId="2" fontId="33" fillId="0" borderId="10" xfId="0" applyNumberFormat="1" applyFont="1" applyFill="1" applyBorder="1"/>
    <xf numFmtId="0" fontId="26" fillId="25" borderId="10" xfId="1" applyFont="1" applyFill="1" applyBorder="1" applyAlignment="1">
      <alignment wrapText="1"/>
    </xf>
    <xf numFmtId="0" fontId="35" fillId="24" borderId="10" xfId="1" applyFont="1" applyFill="1" applyBorder="1" applyAlignment="1">
      <alignment wrapText="1"/>
    </xf>
    <xf numFmtId="2" fontId="0" fillId="0" borderId="0" xfId="0" applyNumberFormat="1"/>
    <xf numFmtId="0" fontId="22" fillId="24" borderId="10" xfId="1" applyFont="1" applyFill="1" applyBorder="1" applyAlignment="1">
      <alignment horizontal="center" vertical="center" wrapText="1"/>
    </xf>
    <xf numFmtId="0" fontId="22" fillId="0" borderId="10" xfId="1" applyFont="1" applyBorder="1" applyAlignment="1">
      <alignment horizontal="center" vertical="center" wrapText="1"/>
    </xf>
    <xf numFmtId="0" fontId="30" fillId="0" borderId="0" xfId="0" applyFont="1" applyAlignment="1">
      <alignment horizontal="right"/>
    </xf>
    <xf numFmtId="0" fontId="22" fillId="24" borderId="0" xfId="1" applyFont="1" applyFill="1" applyAlignment="1">
      <alignment horizontal="right"/>
    </xf>
    <xf numFmtId="0" fontId="22" fillId="24" borderId="0" xfId="1" applyFont="1" applyFill="1" applyBorder="1" applyAlignment="1">
      <alignment horizontal="right"/>
    </xf>
    <xf numFmtId="0" fontId="26" fillId="24" borderId="0" xfId="1" applyFont="1" applyFill="1" applyBorder="1" applyAlignment="1">
      <alignment horizontal="center" wrapText="1"/>
    </xf>
    <xf numFmtId="0" fontId="26" fillId="24" borderId="14" xfId="1" applyFont="1" applyFill="1" applyBorder="1" applyAlignment="1">
      <alignment horizontal="center" wrapText="1"/>
    </xf>
    <xf numFmtId="0" fontId="22" fillId="24" borderId="10" xfId="1" applyFont="1" applyFill="1" applyBorder="1" applyAlignment="1">
      <alignment horizontal="center" wrapText="1"/>
    </xf>
    <xf numFmtId="0" fontId="22" fillId="24" borderId="15" xfId="1" applyFont="1" applyFill="1" applyBorder="1" applyAlignment="1">
      <alignment horizontal="center" vertical="center" wrapText="1"/>
    </xf>
    <xf numFmtId="0" fontId="22" fillId="24" borderId="14" xfId="1" applyFont="1" applyFill="1" applyBorder="1" applyAlignment="1">
      <alignment horizontal="center" vertical="center" wrapText="1"/>
    </xf>
  </cellXfs>
  <cellStyles count="45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abSelected="1" workbookViewId="0">
      <selection activeCell="A2" sqref="A2:L2"/>
    </sheetView>
  </sheetViews>
  <sheetFormatPr defaultRowHeight="15" x14ac:dyDescent="0.25"/>
  <cols>
    <col min="1" max="1" width="56" customWidth="1"/>
    <col min="2" max="2" width="6.140625" hidden="1" customWidth="1"/>
    <col min="3" max="3" width="6" customWidth="1"/>
    <col min="4" max="4" width="5.85546875" customWidth="1"/>
    <col min="5" max="5" width="4.7109375" hidden="1" customWidth="1"/>
    <col min="6" max="6" width="5.85546875" hidden="1" customWidth="1"/>
    <col min="7" max="7" width="5.140625" hidden="1" customWidth="1"/>
    <col min="8" max="8" width="7" hidden="1" customWidth="1"/>
    <col min="9" max="9" width="6.42578125" hidden="1" customWidth="1"/>
    <col min="10" max="10" width="10.85546875" customWidth="1"/>
    <col min="11" max="11" width="10" customWidth="1"/>
    <col min="12" max="12" width="9.85546875" customWidth="1"/>
  </cols>
  <sheetData>
    <row r="1" spans="1:14" x14ac:dyDescent="0.25">
      <c r="A1" s="15"/>
      <c r="B1" s="15"/>
      <c r="C1" s="15" t="s">
        <v>82</v>
      </c>
      <c r="D1" s="15"/>
      <c r="E1" s="15"/>
      <c r="F1" s="15"/>
      <c r="G1" s="35" t="s">
        <v>59</v>
      </c>
      <c r="H1" s="36"/>
      <c r="I1" s="17"/>
      <c r="J1" s="16"/>
      <c r="K1" s="73" t="s">
        <v>86</v>
      </c>
      <c r="L1" s="73"/>
      <c r="M1" s="37"/>
      <c r="N1" s="37"/>
    </row>
    <row r="2" spans="1:14" x14ac:dyDescent="0.25">
      <c r="A2" s="74" t="s">
        <v>97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37"/>
      <c r="N2" s="37"/>
    </row>
    <row r="3" spans="1:14" x14ac:dyDescent="0.25">
      <c r="A3" s="74" t="s">
        <v>83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37"/>
      <c r="N3" s="37"/>
    </row>
    <row r="4" spans="1:14" x14ac:dyDescent="0.25">
      <c r="A4" s="74" t="s">
        <v>84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37"/>
      <c r="N4" s="37"/>
    </row>
    <row r="5" spans="1:14" x14ac:dyDescent="0.25">
      <c r="A5" s="75" t="s">
        <v>92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37"/>
      <c r="N5" s="37"/>
    </row>
    <row r="6" spans="1:14" ht="15" customHeight="1" x14ac:dyDescent="0.25">
      <c r="A6" s="76" t="s">
        <v>93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</row>
    <row r="7" spans="1:14" ht="46.5" customHeight="1" x14ac:dyDescent="0.2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</row>
    <row r="8" spans="1:14" ht="20.25" customHeight="1" x14ac:dyDescent="0.25">
      <c r="A8" s="79" t="s">
        <v>0</v>
      </c>
      <c r="B8" s="34"/>
      <c r="C8" s="71" t="s">
        <v>2</v>
      </c>
      <c r="D8" s="71" t="s">
        <v>3</v>
      </c>
      <c r="E8" s="57"/>
      <c r="F8" s="57"/>
      <c r="G8" s="57"/>
      <c r="H8" s="57"/>
      <c r="I8" s="57"/>
      <c r="J8" s="78" t="s">
        <v>85</v>
      </c>
      <c r="K8" s="78"/>
      <c r="L8" s="78"/>
    </row>
    <row r="9" spans="1:14" ht="39" x14ac:dyDescent="0.25">
      <c r="A9" s="80"/>
      <c r="B9" s="33" t="s">
        <v>1</v>
      </c>
      <c r="C9" s="71"/>
      <c r="D9" s="71"/>
      <c r="E9" s="71" t="s">
        <v>4</v>
      </c>
      <c r="F9" s="71"/>
      <c r="G9" s="71"/>
      <c r="H9" s="71"/>
      <c r="I9" s="72"/>
      <c r="J9" s="1" t="s">
        <v>94</v>
      </c>
      <c r="K9" s="38" t="s">
        <v>95</v>
      </c>
      <c r="L9" s="38" t="s">
        <v>77</v>
      </c>
    </row>
    <row r="10" spans="1:14" x14ac:dyDescent="0.25">
      <c r="A10" s="3"/>
      <c r="B10" s="3"/>
      <c r="C10" s="4"/>
      <c r="D10" s="4"/>
      <c r="E10" s="4"/>
      <c r="F10" s="4"/>
      <c r="G10" s="4"/>
      <c r="H10" s="4"/>
      <c r="I10" s="4"/>
      <c r="J10" s="2"/>
      <c r="K10" s="32"/>
      <c r="L10" s="32"/>
    </row>
    <row r="11" spans="1:14" s="29" customFormat="1" ht="27.75" customHeight="1" x14ac:dyDescent="0.25">
      <c r="A11" s="26" t="s">
        <v>5</v>
      </c>
      <c r="B11" s="27" t="s">
        <v>6</v>
      </c>
      <c r="C11" s="28" t="s">
        <v>7</v>
      </c>
      <c r="D11" s="28" t="s">
        <v>8</v>
      </c>
      <c r="E11" s="28"/>
      <c r="F11" s="28"/>
      <c r="G11" s="28"/>
      <c r="H11" s="28"/>
      <c r="I11" s="28"/>
      <c r="J11" s="58">
        <f>J12+J17+J30+J34+J35</f>
        <v>2639.4</v>
      </c>
      <c r="K11" s="59">
        <f>K12+K17+K30+K34+K35</f>
        <v>2639.4</v>
      </c>
      <c r="L11" s="59">
        <f>K11-J11</f>
        <v>0</v>
      </c>
    </row>
    <row r="12" spans="1:14" s="24" customFormat="1" ht="52.5" customHeight="1" x14ac:dyDescent="0.25">
      <c r="A12" s="40" t="s">
        <v>9</v>
      </c>
      <c r="B12" s="23" t="s">
        <v>6</v>
      </c>
      <c r="C12" s="51" t="s">
        <v>7</v>
      </c>
      <c r="D12" s="51" t="s">
        <v>10</v>
      </c>
      <c r="E12" s="51"/>
      <c r="F12" s="51"/>
      <c r="G12" s="51"/>
      <c r="H12" s="51"/>
      <c r="I12" s="51"/>
      <c r="J12" s="60">
        <v>522.6</v>
      </c>
      <c r="K12" s="61">
        <v>522.6</v>
      </c>
      <c r="L12" s="61">
        <f>K12-J12</f>
        <v>0</v>
      </c>
    </row>
    <row r="13" spans="1:14" s="24" customFormat="1" ht="42.75" hidden="1" customHeight="1" x14ac:dyDescent="0.25">
      <c r="A13" s="41" t="s">
        <v>11</v>
      </c>
      <c r="B13" s="23" t="s">
        <v>6</v>
      </c>
      <c r="C13" s="51" t="s">
        <v>7</v>
      </c>
      <c r="D13" s="51" t="s">
        <v>10</v>
      </c>
      <c r="E13" s="51" t="s">
        <v>12</v>
      </c>
      <c r="F13" s="51" t="s">
        <v>13</v>
      </c>
      <c r="G13" s="51" t="s">
        <v>8</v>
      </c>
      <c r="H13" s="51" t="s">
        <v>14</v>
      </c>
      <c r="I13" s="51" t="s">
        <v>13</v>
      </c>
      <c r="J13" s="60">
        <f>J14</f>
        <v>494</v>
      </c>
      <c r="K13" s="61"/>
      <c r="L13" s="61"/>
    </row>
    <row r="14" spans="1:14" s="24" customFormat="1" ht="22.5" hidden="1" customHeight="1" x14ac:dyDescent="0.25">
      <c r="A14" s="40" t="s">
        <v>15</v>
      </c>
      <c r="B14" s="23" t="s">
        <v>6</v>
      </c>
      <c r="C14" s="51" t="s">
        <v>7</v>
      </c>
      <c r="D14" s="51" t="s">
        <v>10</v>
      </c>
      <c r="E14" s="51" t="s">
        <v>12</v>
      </c>
      <c r="F14" s="51" t="s">
        <v>16</v>
      </c>
      <c r="G14" s="51" t="s">
        <v>8</v>
      </c>
      <c r="H14" s="51" t="s">
        <v>14</v>
      </c>
      <c r="I14" s="51" t="s">
        <v>13</v>
      </c>
      <c r="J14" s="60">
        <f>J15</f>
        <v>494</v>
      </c>
      <c r="K14" s="61"/>
      <c r="L14" s="61"/>
    </row>
    <row r="15" spans="1:14" s="24" customFormat="1" ht="41.25" hidden="1" customHeight="1" x14ac:dyDescent="0.25">
      <c r="A15" s="42" t="s">
        <v>17</v>
      </c>
      <c r="B15" s="23" t="s">
        <v>6</v>
      </c>
      <c r="C15" s="51" t="s">
        <v>7</v>
      </c>
      <c r="D15" s="51" t="s">
        <v>10</v>
      </c>
      <c r="E15" s="51" t="s">
        <v>12</v>
      </c>
      <c r="F15" s="51" t="s">
        <v>16</v>
      </c>
      <c r="G15" s="51" t="s">
        <v>8</v>
      </c>
      <c r="H15" s="51" t="s">
        <v>18</v>
      </c>
      <c r="I15" s="51" t="s">
        <v>13</v>
      </c>
      <c r="J15" s="60">
        <f>J16</f>
        <v>494</v>
      </c>
      <c r="K15" s="61"/>
      <c r="L15" s="61"/>
    </row>
    <row r="16" spans="1:14" s="24" customFormat="1" ht="55.5" hidden="1" customHeight="1" x14ac:dyDescent="0.25">
      <c r="A16" s="42" t="s">
        <v>19</v>
      </c>
      <c r="B16" s="23" t="s">
        <v>6</v>
      </c>
      <c r="C16" s="51" t="s">
        <v>7</v>
      </c>
      <c r="D16" s="51" t="s">
        <v>10</v>
      </c>
      <c r="E16" s="51" t="s">
        <v>12</v>
      </c>
      <c r="F16" s="51" t="s">
        <v>16</v>
      </c>
      <c r="G16" s="51" t="s">
        <v>8</v>
      </c>
      <c r="H16" s="51" t="s">
        <v>18</v>
      </c>
      <c r="I16" s="51" t="s">
        <v>13</v>
      </c>
      <c r="J16" s="60">
        <v>494</v>
      </c>
      <c r="K16" s="61"/>
      <c r="L16" s="61"/>
    </row>
    <row r="17" spans="1:12" s="24" customFormat="1" ht="54.75" customHeight="1" x14ac:dyDescent="0.25">
      <c r="A17" s="40" t="s">
        <v>21</v>
      </c>
      <c r="B17" s="23" t="s">
        <v>6</v>
      </c>
      <c r="C17" s="51" t="s">
        <v>7</v>
      </c>
      <c r="D17" s="51" t="s">
        <v>22</v>
      </c>
      <c r="E17" s="51"/>
      <c r="F17" s="51"/>
      <c r="G17" s="51"/>
      <c r="H17" s="51"/>
      <c r="I17" s="51"/>
      <c r="J17" s="60">
        <v>2070.5</v>
      </c>
      <c r="K17" s="61">
        <v>2070.5</v>
      </c>
      <c r="L17" s="61">
        <f>K17-J17</f>
        <v>0</v>
      </c>
    </row>
    <row r="18" spans="1:12" s="24" customFormat="1" ht="69.75" hidden="1" customHeight="1" x14ac:dyDescent="0.25">
      <c r="A18" s="43" t="s">
        <v>60</v>
      </c>
      <c r="B18" s="23" t="s">
        <v>6</v>
      </c>
      <c r="C18" s="51" t="s">
        <v>7</v>
      </c>
      <c r="D18" s="51" t="s">
        <v>22</v>
      </c>
      <c r="E18" s="51" t="s">
        <v>23</v>
      </c>
      <c r="F18" s="51" t="s">
        <v>13</v>
      </c>
      <c r="G18" s="51" t="s">
        <v>8</v>
      </c>
      <c r="H18" s="51" t="s">
        <v>14</v>
      </c>
      <c r="I18" s="51" t="s">
        <v>13</v>
      </c>
      <c r="J18" s="60">
        <v>62.5</v>
      </c>
      <c r="K18" s="61"/>
      <c r="L18" s="61">
        <f t="shared" ref="L18:L66" si="0">K18-J18</f>
        <v>-62.5</v>
      </c>
    </row>
    <row r="19" spans="1:12" s="24" customFormat="1" ht="66" hidden="1" customHeight="1" x14ac:dyDescent="0.25">
      <c r="A19" s="44" t="s">
        <v>24</v>
      </c>
      <c r="B19" s="23" t="s">
        <v>6</v>
      </c>
      <c r="C19" s="51" t="s">
        <v>7</v>
      </c>
      <c r="D19" s="51" t="s">
        <v>22</v>
      </c>
      <c r="E19" s="51" t="s">
        <v>23</v>
      </c>
      <c r="F19" s="51" t="s">
        <v>16</v>
      </c>
      <c r="G19" s="51" t="s">
        <v>8</v>
      </c>
      <c r="H19" s="51" t="s">
        <v>14</v>
      </c>
      <c r="I19" s="51" t="s">
        <v>13</v>
      </c>
      <c r="J19" s="60">
        <v>62.5</v>
      </c>
      <c r="K19" s="61"/>
      <c r="L19" s="61">
        <f t="shared" si="0"/>
        <v>-62.5</v>
      </c>
    </row>
    <row r="20" spans="1:12" s="24" customFormat="1" ht="41.25" hidden="1" customHeight="1" x14ac:dyDescent="0.25">
      <c r="A20" s="45" t="s">
        <v>25</v>
      </c>
      <c r="B20" s="23" t="s">
        <v>6</v>
      </c>
      <c r="C20" s="51" t="s">
        <v>7</v>
      </c>
      <c r="D20" s="51" t="s">
        <v>22</v>
      </c>
      <c r="E20" s="51" t="s">
        <v>23</v>
      </c>
      <c r="F20" s="51" t="s">
        <v>16</v>
      </c>
      <c r="G20" s="51" t="s">
        <v>8</v>
      </c>
      <c r="H20" s="51" t="s">
        <v>26</v>
      </c>
      <c r="I20" s="51" t="s">
        <v>13</v>
      </c>
      <c r="J20" s="60">
        <v>62.5</v>
      </c>
      <c r="K20" s="61"/>
      <c r="L20" s="61">
        <f t="shared" si="0"/>
        <v>-62.5</v>
      </c>
    </row>
    <row r="21" spans="1:12" s="24" customFormat="1" ht="31.5" hidden="1" customHeight="1" x14ac:dyDescent="0.25">
      <c r="A21" s="43" t="s">
        <v>27</v>
      </c>
      <c r="B21" s="23" t="s">
        <v>6</v>
      </c>
      <c r="C21" s="51" t="s">
        <v>7</v>
      </c>
      <c r="D21" s="51" t="s">
        <v>22</v>
      </c>
      <c r="E21" s="51" t="s">
        <v>23</v>
      </c>
      <c r="F21" s="51" t="s">
        <v>16</v>
      </c>
      <c r="G21" s="51" t="s">
        <v>8</v>
      </c>
      <c r="H21" s="51" t="s">
        <v>26</v>
      </c>
      <c r="I21" s="51" t="s">
        <v>13</v>
      </c>
      <c r="J21" s="60">
        <v>62.5</v>
      </c>
      <c r="K21" s="61"/>
      <c r="L21" s="61">
        <f t="shared" si="0"/>
        <v>-62.5</v>
      </c>
    </row>
    <row r="22" spans="1:12" s="24" customFormat="1" ht="30" hidden="1" x14ac:dyDescent="0.25">
      <c r="A22" s="41" t="s">
        <v>28</v>
      </c>
      <c r="B22" s="23" t="s">
        <v>6</v>
      </c>
      <c r="C22" s="51" t="s">
        <v>7</v>
      </c>
      <c r="D22" s="51" t="s">
        <v>22</v>
      </c>
      <c r="E22" s="51" t="s">
        <v>29</v>
      </c>
      <c r="F22" s="51" t="s">
        <v>13</v>
      </c>
      <c r="G22" s="51" t="s">
        <v>8</v>
      </c>
      <c r="H22" s="51" t="s">
        <v>14</v>
      </c>
      <c r="I22" s="51" t="s">
        <v>13</v>
      </c>
      <c r="J22" s="60">
        <f>J23+J27</f>
        <v>1570.9</v>
      </c>
      <c r="K22" s="61"/>
      <c r="L22" s="61">
        <f t="shared" si="0"/>
        <v>-1570.9</v>
      </c>
    </row>
    <row r="23" spans="1:12" s="24" customFormat="1" ht="45" hidden="1" customHeight="1" x14ac:dyDescent="0.25">
      <c r="A23" s="42" t="s">
        <v>17</v>
      </c>
      <c r="B23" s="23" t="s">
        <v>6</v>
      </c>
      <c r="C23" s="51" t="s">
        <v>7</v>
      </c>
      <c r="D23" s="51" t="s">
        <v>22</v>
      </c>
      <c r="E23" s="51" t="s">
        <v>29</v>
      </c>
      <c r="F23" s="51" t="s">
        <v>13</v>
      </c>
      <c r="G23" s="51" t="s">
        <v>8</v>
      </c>
      <c r="H23" s="51" t="s">
        <v>18</v>
      </c>
      <c r="I23" s="51" t="s">
        <v>13</v>
      </c>
      <c r="J23" s="60">
        <f>J24+J25+J26</f>
        <v>1388.9</v>
      </c>
      <c r="K23" s="61"/>
      <c r="L23" s="61">
        <f t="shared" si="0"/>
        <v>-1388.9</v>
      </c>
    </row>
    <row r="24" spans="1:12" s="24" customFormat="1" ht="75" hidden="1" customHeight="1" x14ac:dyDescent="0.25">
      <c r="A24" s="42" t="s">
        <v>19</v>
      </c>
      <c r="B24" s="23" t="s">
        <v>6</v>
      </c>
      <c r="C24" s="51" t="s">
        <v>7</v>
      </c>
      <c r="D24" s="51" t="s">
        <v>22</v>
      </c>
      <c r="E24" s="51" t="s">
        <v>29</v>
      </c>
      <c r="F24" s="51" t="s">
        <v>13</v>
      </c>
      <c r="G24" s="51" t="s">
        <v>8</v>
      </c>
      <c r="H24" s="51" t="s">
        <v>18</v>
      </c>
      <c r="I24" s="51" t="s">
        <v>13</v>
      </c>
      <c r="J24" s="60">
        <v>928.6</v>
      </c>
      <c r="K24" s="61"/>
      <c r="L24" s="61">
        <f t="shared" si="0"/>
        <v>-928.6</v>
      </c>
    </row>
    <row r="25" spans="1:12" s="24" customFormat="1" ht="30" hidden="1" x14ac:dyDescent="0.25">
      <c r="A25" s="43" t="s">
        <v>27</v>
      </c>
      <c r="B25" s="23" t="s">
        <v>6</v>
      </c>
      <c r="C25" s="51" t="s">
        <v>7</v>
      </c>
      <c r="D25" s="51" t="s">
        <v>22</v>
      </c>
      <c r="E25" s="51" t="s">
        <v>29</v>
      </c>
      <c r="F25" s="51" t="s">
        <v>13</v>
      </c>
      <c r="G25" s="51" t="s">
        <v>8</v>
      </c>
      <c r="H25" s="51" t="s">
        <v>18</v>
      </c>
      <c r="I25" s="51" t="s">
        <v>13</v>
      </c>
      <c r="J25" s="60">
        <v>438.3</v>
      </c>
      <c r="K25" s="61"/>
      <c r="L25" s="61">
        <f t="shared" si="0"/>
        <v>-438.3</v>
      </c>
    </row>
    <row r="26" spans="1:12" s="24" customFormat="1" ht="15.75" hidden="1" x14ac:dyDescent="0.25">
      <c r="A26" s="43" t="s">
        <v>30</v>
      </c>
      <c r="B26" s="23" t="s">
        <v>6</v>
      </c>
      <c r="C26" s="51" t="s">
        <v>7</v>
      </c>
      <c r="D26" s="51" t="s">
        <v>22</v>
      </c>
      <c r="E26" s="51" t="s">
        <v>29</v>
      </c>
      <c r="F26" s="51" t="s">
        <v>13</v>
      </c>
      <c r="G26" s="51" t="s">
        <v>8</v>
      </c>
      <c r="H26" s="51" t="s">
        <v>18</v>
      </c>
      <c r="I26" s="51" t="s">
        <v>13</v>
      </c>
      <c r="J26" s="60">
        <v>22</v>
      </c>
      <c r="K26" s="61"/>
      <c r="L26" s="61">
        <f t="shared" si="0"/>
        <v>-22</v>
      </c>
    </row>
    <row r="27" spans="1:12" s="24" customFormat="1" ht="30" hidden="1" x14ac:dyDescent="0.25">
      <c r="A27" s="43" t="s">
        <v>61</v>
      </c>
      <c r="B27" s="23" t="s">
        <v>6</v>
      </c>
      <c r="C27" s="51" t="s">
        <v>7</v>
      </c>
      <c r="D27" s="51" t="s">
        <v>7</v>
      </c>
      <c r="E27" s="51" t="s">
        <v>29</v>
      </c>
      <c r="F27" s="51" t="s">
        <v>13</v>
      </c>
      <c r="G27" s="51" t="s">
        <v>8</v>
      </c>
      <c r="H27" s="51" t="s">
        <v>62</v>
      </c>
      <c r="I27" s="51" t="s">
        <v>13</v>
      </c>
      <c r="J27" s="60">
        <f>J28</f>
        <v>182</v>
      </c>
      <c r="K27" s="61"/>
      <c r="L27" s="61">
        <f t="shared" si="0"/>
        <v>-182</v>
      </c>
    </row>
    <row r="28" spans="1:12" s="24" customFormat="1" ht="15.75" hidden="1" x14ac:dyDescent="0.25">
      <c r="A28" s="43" t="s">
        <v>39</v>
      </c>
      <c r="B28" s="23" t="s">
        <v>6</v>
      </c>
      <c r="C28" s="51" t="s">
        <v>7</v>
      </c>
      <c r="D28" s="51" t="s">
        <v>7</v>
      </c>
      <c r="E28" s="51" t="s">
        <v>29</v>
      </c>
      <c r="F28" s="51" t="s">
        <v>13</v>
      </c>
      <c r="G28" s="51" t="s">
        <v>8</v>
      </c>
      <c r="H28" s="51" t="s">
        <v>38</v>
      </c>
      <c r="I28" s="51" t="s">
        <v>13</v>
      </c>
      <c r="J28" s="60">
        <f>J29</f>
        <v>182</v>
      </c>
      <c r="K28" s="61"/>
      <c r="L28" s="61">
        <f t="shared" si="0"/>
        <v>-182</v>
      </c>
    </row>
    <row r="29" spans="1:12" s="24" customFormat="1" ht="15.75" hidden="1" x14ac:dyDescent="0.25">
      <c r="A29" s="43" t="s">
        <v>63</v>
      </c>
      <c r="B29" s="23" t="s">
        <v>6</v>
      </c>
      <c r="C29" s="51" t="s">
        <v>7</v>
      </c>
      <c r="D29" s="51" t="s">
        <v>7</v>
      </c>
      <c r="E29" s="51" t="s">
        <v>29</v>
      </c>
      <c r="F29" s="51" t="s">
        <v>13</v>
      </c>
      <c r="G29" s="51" t="s">
        <v>8</v>
      </c>
      <c r="H29" s="51" t="s">
        <v>38</v>
      </c>
      <c r="I29" s="51" t="s">
        <v>13</v>
      </c>
      <c r="J29" s="60">
        <v>182</v>
      </c>
      <c r="K29" s="61"/>
      <c r="L29" s="61">
        <f t="shared" si="0"/>
        <v>-182</v>
      </c>
    </row>
    <row r="30" spans="1:12" s="24" customFormat="1" ht="45" x14ac:dyDescent="0.25">
      <c r="A30" s="40" t="s">
        <v>31</v>
      </c>
      <c r="B30" s="23" t="s">
        <v>6</v>
      </c>
      <c r="C30" s="51" t="s">
        <v>7</v>
      </c>
      <c r="D30" s="51" t="s">
        <v>32</v>
      </c>
      <c r="E30" s="51"/>
      <c r="F30" s="51"/>
      <c r="G30" s="51"/>
      <c r="H30" s="51"/>
      <c r="I30" s="51"/>
      <c r="J30" s="60">
        <v>37</v>
      </c>
      <c r="K30" s="61">
        <v>37</v>
      </c>
      <c r="L30" s="61">
        <f t="shared" si="0"/>
        <v>0</v>
      </c>
    </row>
    <row r="31" spans="1:12" ht="36" hidden="1" customHeight="1" x14ac:dyDescent="0.25">
      <c r="A31" s="46" t="s">
        <v>33</v>
      </c>
      <c r="B31" s="13" t="s">
        <v>6</v>
      </c>
      <c r="C31" s="52" t="s">
        <v>7</v>
      </c>
      <c r="D31" s="52" t="s">
        <v>32</v>
      </c>
      <c r="E31" s="52" t="s">
        <v>34</v>
      </c>
      <c r="F31" s="52" t="s">
        <v>13</v>
      </c>
      <c r="G31" s="52" t="s">
        <v>8</v>
      </c>
      <c r="H31" s="52" t="s">
        <v>14</v>
      </c>
      <c r="I31" s="52" t="s">
        <v>13</v>
      </c>
      <c r="J31" s="62">
        <f>J32</f>
        <v>0</v>
      </c>
      <c r="K31" s="63"/>
      <c r="L31" s="61">
        <f t="shared" si="0"/>
        <v>0</v>
      </c>
    </row>
    <row r="32" spans="1:12" ht="24.75" hidden="1" customHeight="1" x14ac:dyDescent="0.25">
      <c r="A32" s="47" t="s">
        <v>35</v>
      </c>
      <c r="B32" s="13" t="s">
        <v>6</v>
      </c>
      <c r="C32" s="52" t="s">
        <v>7</v>
      </c>
      <c r="D32" s="52" t="s">
        <v>32</v>
      </c>
      <c r="E32" s="52" t="s">
        <v>34</v>
      </c>
      <c r="F32" s="52" t="s">
        <v>36</v>
      </c>
      <c r="G32" s="52" t="s">
        <v>8</v>
      </c>
      <c r="H32" s="52" t="s">
        <v>14</v>
      </c>
      <c r="I32" s="52" t="s">
        <v>13</v>
      </c>
      <c r="J32" s="62">
        <f>J33</f>
        <v>0</v>
      </c>
      <c r="K32" s="63"/>
      <c r="L32" s="61">
        <f t="shared" si="0"/>
        <v>0</v>
      </c>
    </row>
    <row r="33" spans="1:12" ht="33.75" hidden="1" customHeight="1" x14ac:dyDescent="0.25">
      <c r="A33" s="47" t="s">
        <v>37</v>
      </c>
      <c r="B33" s="13" t="s">
        <v>6</v>
      </c>
      <c r="C33" s="52" t="s">
        <v>7</v>
      </c>
      <c r="D33" s="52" t="s">
        <v>32</v>
      </c>
      <c r="E33" s="52" t="s">
        <v>34</v>
      </c>
      <c r="F33" s="52" t="s">
        <v>36</v>
      </c>
      <c r="G33" s="52" t="s">
        <v>8</v>
      </c>
      <c r="H33" s="52" t="s">
        <v>38</v>
      </c>
      <c r="I33" s="52" t="s">
        <v>13</v>
      </c>
      <c r="J33" s="62">
        <f>J34</f>
        <v>0</v>
      </c>
      <c r="K33" s="63"/>
      <c r="L33" s="61">
        <f t="shared" si="0"/>
        <v>0</v>
      </c>
    </row>
    <row r="34" spans="1:12" ht="22.5" hidden="1" customHeight="1" x14ac:dyDescent="0.25">
      <c r="A34" s="47" t="s">
        <v>71</v>
      </c>
      <c r="B34" s="13" t="s">
        <v>6</v>
      </c>
      <c r="C34" s="52" t="s">
        <v>7</v>
      </c>
      <c r="D34" s="52" t="s">
        <v>72</v>
      </c>
      <c r="E34" s="52" t="s">
        <v>34</v>
      </c>
      <c r="F34" s="52" t="s">
        <v>36</v>
      </c>
      <c r="G34" s="52" t="s">
        <v>8</v>
      </c>
      <c r="H34" s="52" t="s">
        <v>38</v>
      </c>
      <c r="I34" s="52" t="s">
        <v>13</v>
      </c>
      <c r="J34" s="62">
        <v>0</v>
      </c>
      <c r="K34" s="63">
        <v>0</v>
      </c>
      <c r="L34" s="61">
        <f t="shared" si="0"/>
        <v>0</v>
      </c>
    </row>
    <row r="35" spans="1:12" ht="22.5" customHeight="1" x14ac:dyDescent="0.25">
      <c r="A35" s="47" t="s">
        <v>96</v>
      </c>
      <c r="B35" s="13"/>
      <c r="C35" s="52" t="s">
        <v>7</v>
      </c>
      <c r="D35" s="52" t="s">
        <v>52</v>
      </c>
      <c r="E35" s="52"/>
      <c r="F35" s="52"/>
      <c r="G35" s="52"/>
      <c r="H35" s="52"/>
      <c r="I35" s="52"/>
      <c r="J35" s="62">
        <v>9.3000000000000007</v>
      </c>
      <c r="K35" s="63">
        <v>9.3000000000000007</v>
      </c>
      <c r="L35" s="61">
        <v>0</v>
      </c>
    </row>
    <row r="36" spans="1:12" s="29" customFormat="1" ht="15.75" x14ac:dyDescent="0.25">
      <c r="A36" s="26" t="s">
        <v>40</v>
      </c>
      <c r="B36" s="27" t="s">
        <v>6</v>
      </c>
      <c r="C36" s="28" t="s">
        <v>10</v>
      </c>
      <c r="D36" s="28" t="s">
        <v>8</v>
      </c>
      <c r="E36" s="28"/>
      <c r="F36" s="28"/>
      <c r="G36" s="28"/>
      <c r="H36" s="28"/>
      <c r="I36" s="28"/>
      <c r="J36" s="58">
        <f>J37</f>
        <v>113.2</v>
      </c>
      <c r="K36" s="59">
        <f>K37</f>
        <v>113.2</v>
      </c>
      <c r="L36" s="59">
        <f t="shared" si="0"/>
        <v>0</v>
      </c>
    </row>
    <row r="37" spans="1:12" s="24" customFormat="1" ht="27.75" customHeight="1" x14ac:dyDescent="0.25">
      <c r="A37" s="40" t="s">
        <v>41</v>
      </c>
      <c r="B37" s="23" t="s">
        <v>6</v>
      </c>
      <c r="C37" s="51" t="s">
        <v>10</v>
      </c>
      <c r="D37" s="51" t="s">
        <v>20</v>
      </c>
      <c r="E37" s="51"/>
      <c r="F37" s="51"/>
      <c r="G37" s="51"/>
      <c r="H37" s="51"/>
      <c r="I37" s="51"/>
      <c r="J37" s="60">
        <v>113.2</v>
      </c>
      <c r="K37" s="61">
        <v>113.2</v>
      </c>
      <c r="L37" s="61">
        <f t="shared" si="0"/>
        <v>0</v>
      </c>
    </row>
    <row r="38" spans="1:12" ht="12" hidden="1" customHeight="1" x14ac:dyDescent="0.25">
      <c r="A38" s="9" t="s">
        <v>42</v>
      </c>
      <c r="B38" s="13" t="s">
        <v>6</v>
      </c>
      <c r="C38" s="52" t="s">
        <v>10</v>
      </c>
      <c r="D38" s="52" t="s">
        <v>20</v>
      </c>
      <c r="E38" s="52" t="s">
        <v>23</v>
      </c>
      <c r="F38" s="52" t="s">
        <v>13</v>
      </c>
      <c r="G38" s="52" t="s">
        <v>8</v>
      </c>
      <c r="H38" s="52" t="s">
        <v>14</v>
      </c>
      <c r="I38" s="52" t="s">
        <v>13</v>
      </c>
      <c r="J38" s="62">
        <f>J39</f>
        <v>0</v>
      </c>
      <c r="K38" s="63"/>
      <c r="L38" s="61">
        <f t="shared" si="0"/>
        <v>0</v>
      </c>
    </row>
    <row r="39" spans="1:12" ht="15.75" hidden="1" customHeight="1" x14ac:dyDescent="0.25">
      <c r="A39" s="8" t="s">
        <v>24</v>
      </c>
      <c r="B39" s="13" t="s">
        <v>6</v>
      </c>
      <c r="C39" s="52" t="s">
        <v>10</v>
      </c>
      <c r="D39" s="52" t="s">
        <v>20</v>
      </c>
      <c r="E39" s="52" t="s">
        <v>23</v>
      </c>
      <c r="F39" s="52" t="s">
        <v>16</v>
      </c>
      <c r="G39" s="52" t="s">
        <v>8</v>
      </c>
      <c r="H39" s="52" t="s">
        <v>14</v>
      </c>
      <c r="I39" s="52" t="s">
        <v>13</v>
      </c>
      <c r="J39" s="62">
        <f>J40</f>
        <v>0</v>
      </c>
      <c r="K39" s="63"/>
      <c r="L39" s="61">
        <f t="shared" si="0"/>
        <v>0</v>
      </c>
    </row>
    <row r="40" spans="1:12" ht="15" hidden="1" customHeight="1" x14ac:dyDescent="0.25">
      <c r="A40" s="9" t="s">
        <v>43</v>
      </c>
      <c r="B40" s="13" t="s">
        <v>6</v>
      </c>
      <c r="C40" s="52" t="s">
        <v>10</v>
      </c>
      <c r="D40" s="52" t="s">
        <v>20</v>
      </c>
      <c r="E40" s="52" t="s">
        <v>23</v>
      </c>
      <c r="F40" s="52" t="s">
        <v>16</v>
      </c>
      <c r="G40" s="52" t="s">
        <v>8</v>
      </c>
      <c r="H40" s="52" t="s">
        <v>44</v>
      </c>
      <c r="I40" s="52" t="s">
        <v>13</v>
      </c>
      <c r="J40" s="62">
        <f>J44+J45</f>
        <v>0</v>
      </c>
      <c r="K40" s="63"/>
      <c r="L40" s="61">
        <f t="shared" si="0"/>
        <v>0</v>
      </c>
    </row>
    <row r="41" spans="1:12" ht="23.25" customHeight="1" x14ac:dyDescent="0.25">
      <c r="A41" s="39" t="s">
        <v>78</v>
      </c>
      <c r="B41" s="27"/>
      <c r="C41" s="28" t="s">
        <v>20</v>
      </c>
      <c r="D41" s="28" t="s">
        <v>8</v>
      </c>
      <c r="E41" s="28"/>
      <c r="F41" s="28"/>
      <c r="G41" s="28"/>
      <c r="H41" s="28"/>
      <c r="I41" s="28"/>
      <c r="J41" s="58">
        <f>J43+J42</f>
        <v>10</v>
      </c>
      <c r="K41" s="59">
        <f>K43+K42</f>
        <v>10</v>
      </c>
      <c r="L41" s="59">
        <f t="shared" si="0"/>
        <v>0</v>
      </c>
    </row>
    <row r="42" spans="1:12" ht="38.25" hidden="1" customHeight="1" x14ac:dyDescent="0.25">
      <c r="A42" s="45" t="s">
        <v>88</v>
      </c>
      <c r="B42" s="53"/>
      <c r="C42" s="51" t="s">
        <v>20</v>
      </c>
      <c r="D42" s="51" t="s">
        <v>75</v>
      </c>
      <c r="E42" s="51"/>
      <c r="F42" s="51"/>
      <c r="G42" s="51"/>
      <c r="H42" s="51"/>
      <c r="I42" s="51"/>
      <c r="J42" s="60">
        <v>0</v>
      </c>
      <c r="K42" s="61">
        <v>0</v>
      </c>
      <c r="L42" s="61">
        <f>K42-J42</f>
        <v>0</v>
      </c>
    </row>
    <row r="43" spans="1:12" ht="15" customHeight="1" x14ac:dyDescent="0.25">
      <c r="A43" s="48" t="s">
        <v>79</v>
      </c>
      <c r="B43" s="13"/>
      <c r="C43" s="52" t="s">
        <v>20</v>
      </c>
      <c r="D43" s="52" t="s">
        <v>76</v>
      </c>
      <c r="E43" s="52"/>
      <c r="F43" s="52"/>
      <c r="G43" s="52"/>
      <c r="H43" s="52"/>
      <c r="I43" s="52"/>
      <c r="J43" s="62">
        <v>10</v>
      </c>
      <c r="K43" s="63">
        <v>10</v>
      </c>
      <c r="L43" s="61">
        <f t="shared" si="0"/>
        <v>0</v>
      </c>
    </row>
    <row r="44" spans="1:12" s="29" customFormat="1" ht="15.75" x14ac:dyDescent="0.25">
      <c r="A44" s="30" t="s">
        <v>73</v>
      </c>
      <c r="B44" s="27" t="s">
        <v>6</v>
      </c>
      <c r="C44" s="28" t="s">
        <v>22</v>
      </c>
      <c r="D44" s="28" t="s">
        <v>8</v>
      </c>
      <c r="E44" s="28" t="s">
        <v>23</v>
      </c>
      <c r="F44" s="28" t="s">
        <v>16</v>
      </c>
      <c r="G44" s="28" t="s">
        <v>8</v>
      </c>
      <c r="H44" s="28" t="s">
        <v>44</v>
      </c>
      <c r="I44" s="28" t="s">
        <v>13</v>
      </c>
      <c r="J44" s="58">
        <f>J45</f>
        <v>0</v>
      </c>
      <c r="K44" s="59">
        <f>K45+K46</f>
        <v>1520</v>
      </c>
      <c r="L44" s="59">
        <f t="shared" si="0"/>
        <v>1520</v>
      </c>
    </row>
    <row r="45" spans="1:12" ht="15.75" x14ac:dyDescent="0.25">
      <c r="A45" s="49" t="s">
        <v>74</v>
      </c>
      <c r="B45" s="13" t="s">
        <v>6</v>
      </c>
      <c r="C45" s="52" t="s">
        <v>22</v>
      </c>
      <c r="D45" s="52" t="s">
        <v>75</v>
      </c>
      <c r="E45" s="52" t="s">
        <v>23</v>
      </c>
      <c r="F45" s="52" t="s">
        <v>16</v>
      </c>
      <c r="G45" s="52" t="s">
        <v>8</v>
      </c>
      <c r="H45" s="52" t="s">
        <v>44</v>
      </c>
      <c r="I45" s="52" t="s">
        <v>13</v>
      </c>
      <c r="J45" s="62">
        <v>0</v>
      </c>
      <c r="K45" s="63">
        <v>1480</v>
      </c>
      <c r="L45" s="61">
        <f t="shared" si="0"/>
        <v>1480</v>
      </c>
    </row>
    <row r="46" spans="1:12" ht="15.75" x14ac:dyDescent="0.25">
      <c r="A46" s="49" t="s">
        <v>81</v>
      </c>
      <c r="B46" s="13"/>
      <c r="C46" s="52" t="s">
        <v>22</v>
      </c>
      <c r="D46" s="52" t="s">
        <v>80</v>
      </c>
      <c r="E46" s="52"/>
      <c r="F46" s="52"/>
      <c r="G46" s="52"/>
      <c r="H46" s="52"/>
      <c r="I46" s="52"/>
      <c r="J46" s="62">
        <v>0</v>
      </c>
      <c r="K46" s="63">
        <v>40</v>
      </c>
      <c r="L46" s="61">
        <f t="shared" si="0"/>
        <v>40</v>
      </c>
    </row>
    <row r="47" spans="1:12" s="29" customFormat="1" ht="15.75" x14ac:dyDescent="0.25">
      <c r="A47" s="26" t="s">
        <v>45</v>
      </c>
      <c r="B47" s="27" t="s">
        <v>6</v>
      </c>
      <c r="C47" s="28" t="s">
        <v>46</v>
      </c>
      <c r="D47" s="28" t="s">
        <v>8</v>
      </c>
      <c r="E47" s="28"/>
      <c r="F47" s="28"/>
      <c r="G47" s="28"/>
      <c r="H47" s="28"/>
      <c r="I47" s="28"/>
      <c r="J47" s="58">
        <f>J48</f>
        <v>344.7</v>
      </c>
      <c r="K47" s="59">
        <f>K48</f>
        <v>351.2</v>
      </c>
      <c r="L47" s="59">
        <f t="shared" si="0"/>
        <v>6.5</v>
      </c>
    </row>
    <row r="48" spans="1:12" s="24" customFormat="1" ht="14.25" customHeight="1" x14ac:dyDescent="0.25">
      <c r="A48" s="40" t="s">
        <v>87</v>
      </c>
      <c r="B48" s="23" t="s">
        <v>6</v>
      </c>
      <c r="C48" s="53" t="s">
        <v>46</v>
      </c>
      <c r="D48" s="53" t="s">
        <v>20</v>
      </c>
      <c r="E48" s="54"/>
      <c r="F48" s="54"/>
      <c r="G48" s="54"/>
      <c r="H48" s="54"/>
      <c r="I48" s="54"/>
      <c r="J48" s="60">
        <v>344.7</v>
      </c>
      <c r="K48" s="61">
        <v>351.2</v>
      </c>
      <c r="L48" s="61">
        <f t="shared" si="0"/>
        <v>6.5</v>
      </c>
    </row>
    <row r="49" spans="1:12" s="24" customFormat="1" ht="51.75" hidden="1" customHeight="1" x14ac:dyDescent="0.25">
      <c r="A49" s="22" t="s">
        <v>64</v>
      </c>
      <c r="B49" s="23" t="s">
        <v>6</v>
      </c>
      <c r="C49" s="53" t="s">
        <v>46</v>
      </c>
      <c r="D49" s="53" t="s">
        <v>20</v>
      </c>
      <c r="E49" s="54" t="s">
        <v>65</v>
      </c>
      <c r="F49" s="54" t="s">
        <v>13</v>
      </c>
      <c r="G49" s="54" t="s">
        <v>8</v>
      </c>
      <c r="H49" s="54" t="s">
        <v>14</v>
      </c>
      <c r="I49" s="54" t="s">
        <v>13</v>
      </c>
      <c r="J49" s="60">
        <f>J50+J53</f>
        <v>37.200000000000003</v>
      </c>
      <c r="K49" s="61"/>
      <c r="L49" s="61">
        <f t="shared" si="0"/>
        <v>-37.200000000000003</v>
      </c>
    </row>
    <row r="50" spans="1:12" s="25" customFormat="1" ht="29.25" hidden="1" customHeight="1" x14ac:dyDescent="0.25">
      <c r="A50" s="22" t="s">
        <v>66</v>
      </c>
      <c r="B50" s="23" t="s">
        <v>6</v>
      </c>
      <c r="C50" s="53" t="s">
        <v>46</v>
      </c>
      <c r="D50" s="53" t="s">
        <v>20</v>
      </c>
      <c r="E50" s="54" t="s">
        <v>65</v>
      </c>
      <c r="F50" s="54" t="s">
        <v>13</v>
      </c>
      <c r="G50" s="54" t="s">
        <v>46</v>
      </c>
      <c r="H50" s="54" t="s">
        <v>14</v>
      </c>
      <c r="I50" s="54" t="s">
        <v>13</v>
      </c>
      <c r="J50" s="60">
        <f>J51</f>
        <v>24.8</v>
      </c>
      <c r="K50" s="61"/>
      <c r="L50" s="61">
        <f t="shared" si="0"/>
        <v>-24.8</v>
      </c>
    </row>
    <row r="51" spans="1:12" s="25" customFormat="1" ht="28.5" hidden="1" customHeight="1" x14ac:dyDescent="0.25">
      <c r="A51" s="22" t="s">
        <v>67</v>
      </c>
      <c r="B51" s="23" t="s">
        <v>6</v>
      </c>
      <c r="C51" s="53" t="s">
        <v>46</v>
      </c>
      <c r="D51" s="53" t="s">
        <v>20</v>
      </c>
      <c r="E51" s="54" t="s">
        <v>65</v>
      </c>
      <c r="F51" s="54" t="s">
        <v>13</v>
      </c>
      <c r="G51" s="54" t="s">
        <v>46</v>
      </c>
      <c r="H51" s="54" t="s">
        <v>68</v>
      </c>
      <c r="I51" s="54" t="s">
        <v>13</v>
      </c>
      <c r="J51" s="60">
        <f>J52</f>
        <v>24.8</v>
      </c>
      <c r="K51" s="61"/>
      <c r="L51" s="61">
        <f t="shared" si="0"/>
        <v>-24.8</v>
      </c>
    </row>
    <row r="52" spans="1:12" s="25" customFormat="1" ht="35.25" hidden="1" customHeight="1" x14ac:dyDescent="0.25">
      <c r="A52" s="7" t="s">
        <v>27</v>
      </c>
      <c r="B52" s="23" t="s">
        <v>6</v>
      </c>
      <c r="C52" s="53" t="s">
        <v>46</v>
      </c>
      <c r="D52" s="53" t="s">
        <v>20</v>
      </c>
      <c r="E52" s="54" t="s">
        <v>65</v>
      </c>
      <c r="F52" s="54" t="s">
        <v>13</v>
      </c>
      <c r="G52" s="54" t="s">
        <v>46</v>
      </c>
      <c r="H52" s="54" t="s">
        <v>68</v>
      </c>
      <c r="I52" s="54" t="s">
        <v>13</v>
      </c>
      <c r="J52" s="60">
        <v>24.8</v>
      </c>
      <c r="K52" s="61"/>
      <c r="L52" s="61">
        <f t="shared" si="0"/>
        <v>-24.8</v>
      </c>
    </row>
    <row r="53" spans="1:12" s="25" customFormat="1" ht="43.5" hidden="1" customHeight="1" x14ac:dyDescent="0.25">
      <c r="A53" s="7" t="s">
        <v>69</v>
      </c>
      <c r="B53" s="23" t="s">
        <v>6</v>
      </c>
      <c r="C53" s="53" t="s">
        <v>46</v>
      </c>
      <c r="D53" s="53" t="s">
        <v>20</v>
      </c>
      <c r="E53" s="54" t="s">
        <v>65</v>
      </c>
      <c r="F53" s="54" t="s">
        <v>13</v>
      </c>
      <c r="G53" s="54" t="s">
        <v>32</v>
      </c>
      <c r="H53" s="54" t="s">
        <v>14</v>
      </c>
      <c r="I53" s="54" t="s">
        <v>13</v>
      </c>
      <c r="J53" s="60">
        <f>J54</f>
        <v>12.4</v>
      </c>
      <c r="K53" s="61"/>
      <c r="L53" s="61">
        <f t="shared" si="0"/>
        <v>-12.4</v>
      </c>
    </row>
    <row r="54" spans="1:12" s="25" customFormat="1" ht="43.5" hidden="1" customHeight="1" x14ac:dyDescent="0.25">
      <c r="A54" s="7" t="s">
        <v>70</v>
      </c>
      <c r="B54" s="23" t="s">
        <v>6</v>
      </c>
      <c r="C54" s="53" t="s">
        <v>46</v>
      </c>
      <c r="D54" s="53" t="s">
        <v>20</v>
      </c>
      <c r="E54" s="54" t="s">
        <v>65</v>
      </c>
      <c r="F54" s="54" t="s">
        <v>13</v>
      </c>
      <c r="G54" s="54" t="s">
        <v>32</v>
      </c>
      <c r="H54" s="54" t="s">
        <v>68</v>
      </c>
      <c r="I54" s="54" t="s">
        <v>13</v>
      </c>
      <c r="J54" s="60">
        <f>J55</f>
        <v>12.4</v>
      </c>
      <c r="K54" s="61"/>
      <c r="L54" s="61">
        <f t="shared" si="0"/>
        <v>-12.4</v>
      </c>
    </row>
    <row r="55" spans="1:12" s="25" customFormat="1" ht="43.5" hidden="1" customHeight="1" x14ac:dyDescent="0.25">
      <c r="A55" s="7" t="s">
        <v>27</v>
      </c>
      <c r="B55" s="23" t="s">
        <v>6</v>
      </c>
      <c r="C55" s="53" t="s">
        <v>46</v>
      </c>
      <c r="D55" s="53" t="s">
        <v>20</v>
      </c>
      <c r="E55" s="54" t="s">
        <v>65</v>
      </c>
      <c r="F55" s="54" t="s">
        <v>13</v>
      </c>
      <c r="G55" s="54" t="s">
        <v>32</v>
      </c>
      <c r="H55" s="54" t="s">
        <v>68</v>
      </c>
      <c r="I55" s="54" t="s">
        <v>13</v>
      </c>
      <c r="J55" s="60">
        <v>12.4</v>
      </c>
      <c r="K55" s="61"/>
      <c r="L55" s="61">
        <f t="shared" si="0"/>
        <v>-12.4</v>
      </c>
    </row>
    <row r="56" spans="1:12" ht="27" hidden="1" customHeight="1" x14ac:dyDescent="0.25">
      <c r="A56" s="5" t="s">
        <v>47</v>
      </c>
      <c r="B56" s="13" t="s">
        <v>6</v>
      </c>
      <c r="C56" s="55" t="s">
        <v>46</v>
      </c>
      <c r="D56" s="55" t="s">
        <v>20</v>
      </c>
      <c r="E56" s="55" t="s">
        <v>48</v>
      </c>
      <c r="F56" s="55" t="s">
        <v>13</v>
      </c>
      <c r="G56" s="55" t="s">
        <v>8</v>
      </c>
      <c r="H56" s="55" t="s">
        <v>14</v>
      </c>
      <c r="I56" s="55" t="s">
        <v>13</v>
      </c>
      <c r="J56" s="62">
        <f>J57</f>
        <v>454.4</v>
      </c>
      <c r="K56" s="63"/>
      <c r="L56" s="61">
        <f t="shared" si="0"/>
        <v>-454.4</v>
      </c>
    </row>
    <row r="57" spans="1:12" ht="28.5" hidden="1" customHeight="1" x14ac:dyDescent="0.25">
      <c r="A57" s="10" t="s">
        <v>49</v>
      </c>
      <c r="B57" s="13" t="s">
        <v>6</v>
      </c>
      <c r="C57" s="55" t="s">
        <v>46</v>
      </c>
      <c r="D57" s="55" t="s">
        <v>20</v>
      </c>
      <c r="E57" s="55" t="s">
        <v>48</v>
      </c>
      <c r="F57" s="55" t="s">
        <v>13</v>
      </c>
      <c r="G57" s="55" t="s">
        <v>8</v>
      </c>
      <c r="H57" s="55" t="s">
        <v>50</v>
      </c>
      <c r="I57" s="55" t="s">
        <v>13</v>
      </c>
      <c r="J57" s="62">
        <f>J58</f>
        <v>454.4</v>
      </c>
      <c r="K57" s="63"/>
      <c r="L57" s="61">
        <f t="shared" si="0"/>
        <v>-454.4</v>
      </c>
    </row>
    <row r="58" spans="1:12" ht="29.25" hidden="1" customHeight="1" x14ac:dyDescent="0.25">
      <c r="A58" s="7" t="s">
        <v>27</v>
      </c>
      <c r="B58" s="13" t="s">
        <v>6</v>
      </c>
      <c r="C58" s="55" t="s">
        <v>46</v>
      </c>
      <c r="D58" s="55" t="s">
        <v>20</v>
      </c>
      <c r="E58" s="55" t="s">
        <v>48</v>
      </c>
      <c r="F58" s="55" t="s">
        <v>13</v>
      </c>
      <c r="G58" s="55" t="s">
        <v>8</v>
      </c>
      <c r="H58" s="55" t="s">
        <v>50</v>
      </c>
      <c r="I58" s="55" t="s">
        <v>13</v>
      </c>
      <c r="J58" s="62">
        <v>454.4</v>
      </c>
      <c r="K58" s="63"/>
      <c r="L58" s="61">
        <f t="shared" si="0"/>
        <v>-454.4</v>
      </c>
    </row>
    <row r="59" spans="1:12" ht="24.75" hidden="1" customHeight="1" x14ac:dyDescent="0.25">
      <c r="A59" s="18" t="s">
        <v>51</v>
      </c>
      <c r="B59" s="19" t="s">
        <v>6</v>
      </c>
      <c r="C59" s="28" t="s">
        <v>52</v>
      </c>
      <c r="D59" s="28" t="s">
        <v>8</v>
      </c>
      <c r="E59" s="28"/>
      <c r="F59" s="28"/>
      <c r="G59" s="28"/>
      <c r="H59" s="28"/>
      <c r="I59" s="28"/>
      <c r="J59" s="58">
        <v>10</v>
      </c>
      <c r="K59" s="63"/>
      <c r="L59" s="61">
        <f t="shared" si="0"/>
        <v>-10</v>
      </c>
    </row>
    <row r="60" spans="1:12" ht="20.25" hidden="1" customHeight="1" x14ac:dyDescent="0.25">
      <c r="A60" s="20" t="s">
        <v>53</v>
      </c>
      <c r="B60" s="21" t="s">
        <v>6</v>
      </c>
      <c r="C60" s="56" t="s">
        <v>52</v>
      </c>
      <c r="D60" s="56" t="s">
        <v>7</v>
      </c>
      <c r="E60" s="56"/>
      <c r="F60" s="56"/>
      <c r="G60" s="56"/>
      <c r="H60" s="56"/>
      <c r="I60" s="56"/>
      <c r="J60" s="64">
        <v>10</v>
      </c>
      <c r="K60" s="63"/>
      <c r="L60" s="61">
        <f t="shared" si="0"/>
        <v>-10</v>
      </c>
    </row>
    <row r="61" spans="1:12" ht="24.75" hidden="1" customHeight="1" x14ac:dyDescent="0.25">
      <c r="A61" s="6" t="s">
        <v>54</v>
      </c>
      <c r="B61" s="13" t="s">
        <v>6</v>
      </c>
      <c r="C61" s="52" t="s">
        <v>52</v>
      </c>
      <c r="D61" s="52" t="s">
        <v>7</v>
      </c>
      <c r="E61" s="52" t="s">
        <v>55</v>
      </c>
      <c r="F61" s="52" t="s">
        <v>13</v>
      </c>
      <c r="G61" s="52" t="s">
        <v>8</v>
      </c>
      <c r="H61" s="52" t="s">
        <v>14</v>
      </c>
      <c r="I61" s="52" t="s">
        <v>13</v>
      </c>
      <c r="J61" s="62">
        <v>10</v>
      </c>
      <c r="K61" s="63"/>
      <c r="L61" s="61">
        <f t="shared" si="0"/>
        <v>-10</v>
      </c>
    </row>
    <row r="62" spans="1:12" ht="26.25" hidden="1" customHeight="1" x14ac:dyDescent="0.25">
      <c r="A62" s="12" t="s">
        <v>56</v>
      </c>
      <c r="B62" s="13" t="s">
        <v>6</v>
      </c>
      <c r="C62" s="52" t="s">
        <v>52</v>
      </c>
      <c r="D62" s="52" t="s">
        <v>7</v>
      </c>
      <c r="E62" s="52" t="s">
        <v>55</v>
      </c>
      <c r="F62" s="52" t="s">
        <v>13</v>
      </c>
      <c r="G62" s="52" t="s">
        <v>8</v>
      </c>
      <c r="H62" s="52" t="s">
        <v>57</v>
      </c>
      <c r="I62" s="52" t="s">
        <v>13</v>
      </c>
      <c r="J62" s="62">
        <v>10</v>
      </c>
      <c r="K62" s="63"/>
      <c r="L62" s="61">
        <f t="shared" si="0"/>
        <v>-10</v>
      </c>
    </row>
    <row r="63" spans="1:12" ht="21.75" hidden="1" customHeight="1" x14ac:dyDescent="0.25">
      <c r="A63" s="68" t="s">
        <v>90</v>
      </c>
      <c r="B63" s="19"/>
      <c r="C63" s="28" t="s">
        <v>89</v>
      </c>
      <c r="D63" s="28" t="s">
        <v>8</v>
      </c>
      <c r="E63" s="28"/>
      <c r="F63" s="28"/>
      <c r="G63" s="28"/>
      <c r="H63" s="28"/>
      <c r="I63" s="28"/>
      <c r="J63" s="58">
        <v>0</v>
      </c>
      <c r="K63" s="59">
        <v>0</v>
      </c>
      <c r="L63" s="59">
        <v>0</v>
      </c>
    </row>
    <row r="64" spans="1:12" ht="21.75" hidden="1" customHeight="1" x14ac:dyDescent="0.25">
      <c r="A64" s="69" t="s">
        <v>91</v>
      </c>
      <c r="B64" s="13"/>
      <c r="C64" s="52" t="s">
        <v>89</v>
      </c>
      <c r="D64" s="52" t="s">
        <v>7</v>
      </c>
      <c r="E64" s="52"/>
      <c r="F64" s="52"/>
      <c r="G64" s="52"/>
      <c r="H64" s="52"/>
      <c r="I64" s="52"/>
      <c r="J64" s="62">
        <v>0</v>
      </c>
      <c r="K64" s="63">
        <v>0</v>
      </c>
      <c r="L64" s="61">
        <f>K64-J64</f>
        <v>0</v>
      </c>
    </row>
    <row r="65" spans="1:12" s="31" customFormat="1" ht="21" customHeight="1" x14ac:dyDescent="0.25">
      <c r="A65" s="30" t="s">
        <v>51</v>
      </c>
      <c r="B65" s="27" t="s">
        <v>6</v>
      </c>
      <c r="C65" s="28" t="s">
        <v>52</v>
      </c>
      <c r="D65" s="28" t="s">
        <v>8</v>
      </c>
      <c r="E65" s="28" t="s">
        <v>55</v>
      </c>
      <c r="F65" s="28" t="s">
        <v>13</v>
      </c>
      <c r="G65" s="28" t="s">
        <v>8</v>
      </c>
      <c r="H65" s="28" t="s">
        <v>57</v>
      </c>
      <c r="I65" s="28" t="s">
        <v>13</v>
      </c>
      <c r="J65" s="58">
        <f>J66</f>
        <v>10</v>
      </c>
      <c r="K65" s="59">
        <f>K66</f>
        <v>10</v>
      </c>
      <c r="L65" s="59">
        <f t="shared" si="0"/>
        <v>0</v>
      </c>
    </row>
    <row r="66" spans="1:12" ht="15.75" x14ac:dyDescent="0.25">
      <c r="A66" s="50" t="s">
        <v>53</v>
      </c>
      <c r="B66" s="13" t="s">
        <v>6</v>
      </c>
      <c r="C66" s="52" t="s">
        <v>52</v>
      </c>
      <c r="D66" s="52" t="s">
        <v>7</v>
      </c>
      <c r="E66" s="52" t="s">
        <v>55</v>
      </c>
      <c r="F66" s="52" t="s">
        <v>13</v>
      </c>
      <c r="G66" s="52" t="s">
        <v>8</v>
      </c>
      <c r="H66" s="52" t="s">
        <v>57</v>
      </c>
      <c r="I66" s="52" t="s">
        <v>13</v>
      </c>
      <c r="J66" s="62">
        <v>10</v>
      </c>
      <c r="K66" s="63">
        <v>10</v>
      </c>
      <c r="L66" s="61">
        <f t="shared" si="0"/>
        <v>0</v>
      </c>
    </row>
    <row r="67" spans="1:12" ht="15.75" x14ac:dyDescent="0.25">
      <c r="A67" s="11" t="s">
        <v>58</v>
      </c>
      <c r="B67" s="11"/>
      <c r="C67" s="14"/>
      <c r="D67" s="14"/>
      <c r="E67" s="14"/>
      <c r="F67" s="14"/>
      <c r="G67" s="14"/>
      <c r="H67" s="14"/>
      <c r="I67" s="14"/>
      <c r="J67" s="65">
        <f>J11+J36+J47+J44+J65+J41</f>
        <v>3117.2999999999997</v>
      </c>
      <c r="K67" s="66">
        <f>K65+K63+K47+K44+K41+K36+K11</f>
        <v>4643.8</v>
      </c>
      <c r="L67" s="67">
        <f>L65+L63+L47+L44+L41+L36+L11</f>
        <v>1526.5</v>
      </c>
    </row>
    <row r="72" spans="1:12" x14ac:dyDescent="0.25">
      <c r="K72" s="70"/>
    </row>
  </sheetData>
  <mergeCells count="11">
    <mergeCell ref="E9:I9"/>
    <mergeCell ref="K1:L1"/>
    <mergeCell ref="A2:L2"/>
    <mergeCell ref="A3:L3"/>
    <mergeCell ref="A4:L4"/>
    <mergeCell ref="A5:L5"/>
    <mergeCell ref="A6:L7"/>
    <mergeCell ref="J8:L8"/>
    <mergeCell ref="D8:D9"/>
    <mergeCell ref="C8:C9"/>
    <mergeCell ref="A8:A9"/>
  </mergeCells>
  <pageMargins left="0.19685039370078741" right="0.19685039370078741" top="0.19685039370078741" bottom="0.19685039370078741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</cp:lastModifiedBy>
  <cp:lastPrinted>2020-02-25T13:04:04Z</cp:lastPrinted>
  <dcterms:created xsi:type="dcterms:W3CDTF">2016-01-14T08:38:34Z</dcterms:created>
  <dcterms:modified xsi:type="dcterms:W3CDTF">2020-03-30T05:51:14Z</dcterms:modified>
</cp:coreProperties>
</file>