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ЯТЫЙ СОЗЫВ\01 заседание от 28.09.2020 года\прил. к реш № 16 за 2 кв. 2020 г. бюджет\"/>
    </mc:Choice>
  </mc:AlternateContent>
  <bookViews>
    <workbookView xWindow="360" yWindow="285" windowWidth="19755" windowHeight="7170"/>
  </bookViews>
  <sheets>
    <sheet name="на 30.06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'на 30.06.2020'!$A$1:$K$78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H12" i="1" l="1"/>
  <c r="K22" i="1"/>
  <c r="G12" i="1"/>
  <c r="K23" i="1"/>
  <c r="K29" i="1"/>
  <c r="J26" i="1"/>
  <c r="H26" i="1"/>
  <c r="G39" i="1"/>
  <c r="J51" i="1"/>
  <c r="H51" i="1"/>
  <c r="J39" i="1"/>
  <c r="H39" i="1"/>
  <c r="J31" i="1"/>
  <c r="H31" i="1"/>
  <c r="K37" i="1"/>
  <c r="K38" i="1"/>
  <c r="K13" i="1"/>
  <c r="K14" i="1"/>
  <c r="K15" i="1"/>
  <c r="K16" i="1"/>
  <c r="K17" i="1"/>
  <c r="K18" i="1"/>
  <c r="K19" i="1"/>
  <c r="K20" i="1"/>
  <c r="K21" i="1"/>
  <c r="K25" i="1"/>
  <c r="K27" i="1"/>
  <c r="K28" i="1"/>
  <c r="K30" i="1"/>
  <c r="K32" i="1"/>
  <c r="K33" i="1"/>
  <c r="K34" i="1"/>
  <c r="K35" i="1"/>
  <c r="K36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J12" i="1"/>
  <c r="I12" i="1"/>
  <c r="H76" i="1"/>
  <c r="G76" i="1"/>
  <c r="J76" i="1"/>
  <c r="K51" i="1" l="1"/>
  <c r="K39" i="1"/>
  <c r="K76" i="1"/>
  <c r="I31" i="1"/>
  <c r="G31" i="1"/>
  <c r="K26" i="1"/>
  <c r="I26" i="1"/>
  <c r="G26" i="1"/>
  <c r="J24" i="1"/>
  <c r="I24" i="1"/>
  <c r="H24" i="1"/>
  <c r="G24" i="1"/>
  <c r="H78" i="1"/>
  <c r="K24" i="1" l="1"/>
  <c r="G78" i="1"/>
  <c r="J78" i="1"/>
  <c r="K31" i="1"/>
  <c r="K12" i="1"/>
  <c r="K78" i="1" l="1"/>
  <c r="I76" i="1"/>
  <c r="I78" i="1"/>
</calcChain>
</file>

<file path=xl/sharedStrings.xml><?xml version="1.0" encoding="utf-8"?>
<sst xmlns="http://schemas.openxmlformats.org/spreadsheetml/2006/main" count="317" uniqueCount="105">
  <si>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</si>
  <si>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</si>
  <si>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</si>
  <si>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</si>
  <si>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</si>
  <si>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</si>
  <si>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</si>
  <si>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</si>
  <si>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</si>
  <si>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</si>
  <si>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</si>
  <si>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</si>
  <si>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</si>
  <si>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</si>
  <si>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</si>
  <si>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</si>
  <si>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</si>
  <si>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</si>
  <si>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</si>
  <si>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</si>
  <si>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</si>
  <si>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</si>
  <si>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</si>
  <si>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</si>
  <si>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</si>
  <si>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</si>
  <si>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</si>
  <si>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</si>
  <si>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</si>
  <si>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</si>
  <si>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</si>
  <si>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</si>
  <si>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</si>
  <si>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</si>
  <si>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</si>
  <si>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</si>
  <si>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</si>
  <si>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</si>
  <si>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</si>
  <si>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</si>
  <si>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</si>
  <si>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</si>
  <si>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</si>
  <si>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</si>
  <si>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</si>
  <si>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</si>
  <si>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</si>
  <si>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</si>
  <si>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</si>
  <si>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</si>
  <si>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</si>
  <si>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</si>
  <si>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</si>
  <si>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</si>
  <si>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</si>
  <si>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</si>
  <si>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</si>
  <si>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Молодёжная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</si>
  <si>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</si>
  <si>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</si>
  <si>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</si>
  <si>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</si>
  <si>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</si>
  <si>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</si>
  <si>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</si>
  <si>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</si>
  <si>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</si>
  <si>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</si>
  <si>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</si>
  <si>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</si>
  <si>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</si>
  <si>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</si>
  <si>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</si>
  <si>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</si>
  <si>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</si>
  <si>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</si>
  <si>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</si>
  <si>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</si>
  <si>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</t>
  </si>
  <si>
    <t>Массовый спорт</t>
  </si>
  <si>
    <t>Спорт высших достижений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</si>
  <si>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</si>
  <si>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</si>
  <si>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РФ муниципальных образований общего характера</t>
  </si>
  <si>
    <t>14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</si>
  <si>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</si>
  <si>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</si>
  <si>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</si>
  <si>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</si>
  <si>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к  постановлению администрации</t>
  </si>
  <si>
    <t>Приложение № 3</t>
  </si>
  <si>
    <t>МО "Верхнешоношское"</t>
  </si>
  <si>
    <t xml:space="preserve">Физическая культура  </t>
  </si>
  <si>
    <t>1 00 00</t>
  </si>
  <si>
    <t>001</t>
  </si>
  <si>
    <t>2 00 00</t>
  </si>
  <si>
    <t>002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</si>
  <si>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</si>
  <si>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</si>
  <si>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План на 01.01.2020г., тыс.руб.</t>
  </si>
  <si>
    <t xml:space="preserve">Дорожное хозяйство </t>
  </si>
  <si>
    <t>План на 30.06.2020г., тыс.руб.</t>
  </si>
  <si>
    <t>Исполнено на 30.06.2020г., тыс.руб.</t>
  </si>
  <si>
    <t>Отчёт об исполнении бюджета МО "Верхнешоношское"   по разделам и подразделам  классификации расходов бюджетов  за 2 квартал 2020 года</t>
  </si>
  <si>
    <t xml:space="preserve">от 28 сентября 2020 г. №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</si>
</sst>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000"/>
  </numFmts>
  <fonts count="9" x14ac:knownFonts="1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2" fontId="2" fillId="0" borderId="0" xfId="0" applyNumberFormat="1" applyFont="1" applyFill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4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pane xSplit="6" ySplit="11" topLeftCell="G39" activePane="bottomRight" state="frozen"/>
      <selection pane="topRight" activeCell="G1" sqref="G1"/>
      <selection pane="bottomLeft" activeCell="A6" sqref="A6"/>
      <selection pane="bottomRight" activeCell="L7" sqref="L7"/>
    </sheetView>
  </sheetViews>
  <sheetFormatPr defaultRowHeight="12" x14ac:dyDescent="0.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36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5.75" x14ac:dyDescent="0.25">
      <c r="H1" s="45" t="s">
        <v>90</v>
      </c>
      <c r="I1" s="45"/>
      <c r="J1" s="45"/>
      <c r="K1" s="45"/>
    </row>
    <row r="2" spans="1:12" ht="15.75" x14ac:dyDescent="0.25">
      <c r="H2" s="45" t="s">
        <v>89</v>
      </c>
      <c r="I2" s="45"/>
      <c r="J2" s="45"/>
      <c r="K2" s="45"/>
    </row>
    <row r="3" spans="1:12" ht="15.75" x14ac:dyDescent="0.25">
      <c r="H3" s="45" t="s">
        <v>91</v>
      </c>
      <c r="I3" s="45"/>
      <c r="J3" s="45"/>
      <c r="K3" s="45"/>
    </row>
    <row r="4" spans="1:12" ht="15.75" x14ac:dyDescent="0.25">
      <c r="H4" s="46" t="s">
        <v>104</v>
      </c>
      <c r="I4" s="46"/>
      <c r="J4" s="46"/>
      <c r="K4" s="46"/>
    </row>
    <row r="5" spans="1:12" x14ac:dyDescent="0.2">
      <c r="H5" s="33"/>
      <c r="I5" s="34"/>
      <c r="J5" s="34"/>
      <c r="K5" s="35"/>
    </row>
    <row r="7" spans="1:12" ht="33" customHeight="1" x14ac:dyDescent="0.2">
      <c r="A7" s="47" t="s">
        <v>103</v>
      </c>
      <c r="B7" s="47"/>
      <c r="C7" s="47"/>
      <c r="D7" s="47"/>
      <c r="E7" s="48"/>
      <c r="F7" s="48"/>
      <c r="G7" s="48"/>
      <c r="H7" s="49"/>
      <c r="I7" s="49"/>
      <c r="J7" s="49"/>
      <c r="K7" s="49"/>
    </row>
    <row r="8" spans="1:12" ht="15.75" customHeight="1" x14ac:dyDescent="0.2">
      <c r="G8" s="4"/>
    </row>
    <row r="9" spans="1:12" ht="36" customHeight="1" x14ac:dyDescent="0.2">
      <c r="A9" s="53" t="s">
        <v>0</v>
      </c>
      <c r="B9" s="53" t="s">
        <v>1</v>
      </c>
      <c r="C9" s="53" t="s">
        <v>2</v>
      </c>
      <c r="D9" s="53" t="s">
        <v>3</v>
      </c>
      <c r="E9" s="50" t="s">
        <v>4</v>
      </c>
      <c r="F9" s="50" t="s">
        <v>5</v>
      </c>
      <c r="G9" s="54" t="s">
        <v>99</v>
      </c>
      <c r="H9" s="54" t="s">
        <v>101</v>
      </c>
      <c r="I9" s="6" t="s">
        <v>6</v>
      </c>
      <c r="J9" s="51" t="s">
        <v>102</v>
      </c>
      <c r="K9" s="52" t="s">
        <v>7</v>
      </c>
    </row>
    <row r="10" spans="1:12" ht="16.5" customHeight="1" x14ac:dyDescent="0.2">
      <c r="A10" s="53"/>
      <c r="B10" s="53"/>
      <c r="C10" s="53"/>
      <c r="D10" s="53"/>
      <c r="E10" s="50"/>
      <c r="F10" s="50"/>
      <c r="G10" s="56"/>
      <c r="H10" s="55"/>
      <c r="I10" s="7" t="s">
        <v>8</v>
      </c>
      <c r="J10" s="51"/>
      <c r="K10" s="52" t="s">
        <v>9</v>
      </c>
    </row>
    <row r="11" spans="1:12" x14ac:dyDescent="0.2">
      <c r="A11" s="41">
        <v>1</v>
      </c>
      <c r="B11" s="41"/>
      <c r="C11" s="42">
        <v>2</v>
      </c>
      <c r="D11" s="42">
        <v>3</v>
      </c>
      <c r="E11" s="42"/>
      <c r="F11" s="42"/>
      <c r="G11" s="43">
        <v>4</v>
      </c>
      <c r="H11" s="43">
        <v>5</v>
      </c>
      <c r="I11" s="44"/>
      <c r="J11" s="43">
        <v>6</v>
      </c>
      <c r="K11" s="43">
        <v>7</v>
      </c>
    </row>
    <row r="12" spans="1:12" s="11" customFormat="1" ht="15.75" customHeight="1" x14ac:dyDescent="0.2">
      <c r="A12" s="8" t="s">
        <v>10</v>
      </c>
      <c r="B12" s="9"/>
      <c r="C12" s="10" t="s">
        <v>11</v>
      </c>
      <c r="D12" s="10" t="s">
        <v>12</v>
      </c>
      <c r="E12" s="10" t="s">
        <v>13</v>
      </c>
      <c r="F12" s="10" t="s">
        <v>14</v>
      </c>
      <c r="G12" s="37">
        <f>G13+G14+G15+G17+G18+G19+G20+G21+G16+G23</f>
        <v>2639.4</v>
      </c>
      <c r="H12" s="37">
        <f>H13+H14+H15+H17+H18+H19+H20+H21+H16+H22+H23</f>
        <v>2846.9</v>
      </c>
      <c r="I12" s="37">
        <f t="shared" ref="I12" si="0">I13+I14+I15+I17+I18+I19+I20+I21+I16</f>
        <v>0</v>
      </c>
      <c r="J12" s="37">
        <f>J13+J15+J17</f>
        <v>1125.7110299999999</v>
      </c>
      <c r="K12" s="37">
        <f t="shared" ref="K12:K78" si="1">J12/H12*100</f>
        <v>39.541642839579886</v>
      </c>
    </row>
    <row r="13" spans="1:12" ht="26.25" customHeight="1" x14ac:dyDescent="0.2">
      <c r="A13" s="12" t="s">
        <v>15</v>
      </c>
      <c r="B13" s="13"/>
      <c r="C13" s="14" t="s">
        <v>11</v>
      </c>
      <c r="D13" s="14" t="s">
        <v>16</v>
      </c>
      <c r="E13" s="14" t="s">
        <v>13</v>
      </c>
      <c r="F13" s="14" t="s">
        <v>14</v>
      </c>
      <c r="G13" s="38">
        <v>522.6</v>
      </c>
      <c r="H13" s="38">
        <v>522.6</v>
      </c>
      <c r="I13" s="38"/>
      <c r="J13" s="38">
        <v>189.40487999999999</v>
      </c>
      <c r="K13" s="40">
        <f t="shared" si="1"/>
        <v>36.242801377726749</v>
      </c>
    </row>
    <row r="14" spans="1:12" ht="38.25" hidden="1" customHeight="1" x14ac:dyDescent="0.2">
      <c r="A14" s="12" t="s">
        <v>17</v>
      </c>
      <c r="B14" s="13"/>
      <c r="C14" s="14" t="s">
        <v>11</v>
      </c>
      <c r="D14" s="14" t="s">
        <v>18</v>
      </c>
      <c r="E14" s="14" t="s">
        <v>13</v>
      </c>
      <c r="F14" s="14" t="s">
        <v>14</v>
      </c>
      <c r="G14" s="38">
        <v>0</v>
      </c>
      <c r="H14" s="38">
        <v>0</v>
      </c>
      <c r="I14" s="38"/>
      <c r="J14" s="38">
        <v>0</v>
      </c>
      <c r="K14" s="40" t="e">
        <f t="shared" si="1"/>
        <v>#DIV/0!</v>
      </c>
    </row>
    <row r="15" spans="1:12" ht="39" customHeight="1" x14ac:dyDescent="0.2">
      <c r="A15" s="12" t="s">
        <v>19</v>
      </c>
      <c r="B15" s="13"/>
      <c r="C15" s="14" t="s">
        <v>11</v>
      </c>
      <c r="D15" s="14" t="s">
        <v>20</v>
      </c>
      <c r="E15" s="14" t="s">
        <v>13</v>
      </c>
      <c r="F15" s="14" t="s">
        <v>14</v>
      </c>
      <c r="G15" s="38">
        <v>2070.5</v>
      </c>
      <c r="H15" s="38">
        <v>2070.5</v>
      </c>
      <c r="I15" s="38"/>
      <c r="J15" s="38">
        <v>899.30615</v>
      </c>
      <c r="K15" s="40">
        <f t="shared" si="1"/>
        <v>43.434250181115672</v>
      </c>
      <c r="L15" s="15"/>
    </row>
    <row r="16" spans="1:12" ht="13.5" hidden="1" customHeight="1" x14ac:dyDescent="0.2">
      <c r="A16" s="12" t="s">
        <v>21</v>
      </c>
      <c r="B16" s="13"/>
      <c r="C16" s="14" t="s">
        <v>11</v>
      </c>
      <c r="D16" s="14" t="s">
        <v>22</v>
      </c>
      <c r="E16" s="14"/>
      <c r="F16" s="14"/>
      <c r="G16" s="38">
        <v>0</v>
      </c>
      <c r="H16" s="38">
        <v>0</v>
      </c>
      <c r="I16" s="38"/>
      <c r="J16" s="38">
        <v>0</v>
      </c>
      <c r="K16" s="40" t="e">
        <f t="shared" si="1"/>
        <v>#DIV/0!</v>
      </c>
    </row>
    <row r="17" spans="1:13" ht="36" x14ac:dyDescent="0.2">
      <c r="A17" s="12" t="s">
        <v>23</v>
      </c>
      <c r="B17" s="13"/>
      <c r="C17" s="14" t="s">
        <v>11</v>
      </c>
      <c r="D17" s="14" t="s">
        <v>24</v>
      </c>
      <c r="E17" s="14" t="s">
        <v>13</v>
      </c>
      <c r="F17" s="14" t="s">
        <v>14</v>
      </c>
      <c r="G17" s="38">
        <v>37</v>
      </c>
      <c r="H17" s="38">
        <v>37</v>
      </c>
      <c r="I17" s="38"/>
      <c r="J17" s="38">
        <v>37</v>
      </c>
      <c r="K17" s="40">
        <f t="shared" si="1"/>
        <v>100</v>
      </c>
    </row>
    <row r="18" spans="1:13" ht="15.75" hidden="1" customHeight="1" x14ac:dyDescent="0.2">
      <c r="A18" s="12" t="s">
        <v>25</v>
      </c>
      <c r="B18" s="13"/>
      <c r="C18" s="14" t="s">
        <v>11</v>
      </c>
      <c r="D18" s="14" t="s">
        <v>26</v>
      </c>
      <c r="E18" s="14" t="s">
        <v>13</v>
      </c>
      <c r="F18" s="14" t="s">
        <v>14</v>
      </c>
      <c r="G18" s="38">
        <v>0</v>
      </c>
      <c r="H18" s="38">
        <v>0</v>
      </c>
      <c r="I18" s="38"/>
      <c r="J18" s="38">
        <v>0</v>
      </c>
      <c r="K18" s="37" t="e">
        <f t="shared" si="1"/>
        <v>#DIV/0!</v>
      </c>
    </row>
    <row r="19" spans="1:13" ht="15" hidden="1" customHeight="1" x14ac:dyDescent="0.2">
      <c r="A19" s="12" t="s">
        <v>27</v>
      </c>
      <c r="B19" s="13"/>
      <c r="C19" s="14" t="s">
        <v>11</v>
      </c>
      <c r="D19" s="14" t="s">
        <v>28</v>
      </c>
      <c r="E19" s="14" t="s">
        <v>13</v>
      </c>
      <c r="F19" s="14" t="s">
        <v>14</v>
      </c>
      <c r="G19" s="38">
        <v>0</v>
      </c>
      <c r="H19" s="38">
        <v>0</v>
      </c>
      <c r="I19" s="38"/>
      <c r="J19" s="38">
        <v>0</v>
      </c>
      <c r="K19" s="37" t="e">
        <f t="shared" si="1"/>
        <v>#DIV/0!</v>
      </c>
      <c r="L19" s="15"/>
    </row>
    <row r="20" spans="1:13" ht="16.5" hidden="1" customHeight="1" x14ac:dyDescent="0.2">
      <c r="A20" s="12" t="s">
        <v>27</v>
      </c>
      <c r="B20" s="13"/>
      <c r="C20" s="14" t="s">
        <v>11</v>
      </c>
      <c r="D20" s="14" t="s">
        <v>29</v>
      </c>
      <c r="E20" s="14" t="s">
        <v>13</v>
      </c>
      <c r="F20" s="14" t="s">
        <v>14</v>
      </c>
      <c r="G20" s="38"/>
      <c r="H20" s="38"/>
      <c r="I20" s="38"/>
      <c r="J20" s="38"/>
      <c r="K20" s="37" t="e">
        <f t="shared" si="1"/>
        <v>#DIV/0!</v>
      </c>
    </row>
    <row r="21" spans="1:13" ht="16.5" hidden="1" customHeight="1" x14ac:dyDescent="0.2">
      <c r="A21" s="12" t="s">
        <v>30</v>
      </c>
      <c r="B21" s="13"/>
      <c r="C21" s="14" t="s">
        <v>11</v>
      </c>
      <c r="D21" s="14" t="s">
        <v>31</v>
      </c>
      <c r="E21" s="14" t="s">
        <v>13</v>
      </c>
      <c r="F21" s="14" t="s">
        <v>14</v>
      </c>
      <c r="G21" s="38">
        <v>0</v>
      </c>
      <c r="H21" s="38">
        <v>0</v>
      </c>
      <c r="I21" s="38"/>
      <c r="J21" s="38">
        <v>17.2</v>
      </c>
      <c r="K21" s="37" t="e">
        <f t="shared" si="1"/>
        <v>#DIV/0!</v>
      </c>
    </row>
    <row r="22" spans="1:13" ht="16.5" customHeight="1" x14ac:dyDescent="0.2">
      <c r="A22" s="12" t="s">
        <v>25</v>
      </c>
      <c r="B22" s="13"/>
      <c r="C22" s="14" t="s">
        <v>11</v>
      </c>
      <c r="D22" s="14" t="s">
        <v>26</v>
      </c>
      <c r="E22" s="14"/>
      <c r="F22" s="14"/>
      <c r="G22" s="38">
        <v>0</v>
      </c>
      <c r="H22" s="38">
        <v>207.5</v>
      </c>
      <c r="I22" s="38"/>
      <c r="J22" s="38">
        <v>0</v>
      </c>
      <c r="K22" s="40">
        <f t="shared" si="1"/>
        <v>0</v>
      </c>
    </row>
    <row r="23" spans="1:13" ht="16.5" customHeight="1" x14ac:dyDescent="0.2">
      <c r="A23" s="12" t="s">
        <v>27</v>
      </c>
      <c r="B23" s="13"/>
      <c r="C23" s="14" t="s">
        <v>11</v>
      </c>
      <c r="D23" s="14" t="s">
        <v>28</v>
      </c>
      <c r="E23" s="14"/>
      <c r="F23" s="14"/>
      <c r="G23" s="38">
        <v>9.3000000000000007</v>
      </c>
      <c r="H23" s="38">
        <v>9.3000000000000007</v>
      </c>
      <c r="I23" s="38"/>
      <c r="J23" s="38">
        <v>0</v>
      </c>
      <c r="K23" s="40">
        <f t="shared" si="1"/>
        <v>0</v>
      </c>
    </row>
    <row r="24" spans="1:13" ht="16.5" customHeight="1" x14ac:dyDescent="0.2">
      <c r="A24" s="16" t="s">
        <v>32</v>
      </c>
      <c r="B24" s="17"/>
      <c r="C24" s="18" t="s">
        <v>16</v>
      </c>
      <c r="D24" s="18" t="s">
        <v>12</v>
      </c>
      <c r="E24" s="18"/>
      <c r="F24" s="18"/>
      <c r="G24" s="39">
        <f>G25</f>
        <v>113.2</v>
      </c>
      <c r="H24" s="39">
        <f>H25</f>
        <v>113.2</v>
      </c>
      <c r="I24" s="39">
        <f>I25</f>
        <v>0</v>
      </c>
      <c r="J24" s="39">
        <f>J25</f>
        <v>44.340499999999999</v>
      </c>
      <c r="K24" s="37">
        <f t="shared" si="1"/>
        <v>39.170053003533567</v>
      </c>
    </row>
    <row r="25" spans="1:13" ht="16.5" customHeight="1" x14ac:dyDescent="0.2">
      <c r="A25" s="12" t="s">
        <v>33</v>
      </c>
      <c r="B25" s="13"/>
      <c r="C25" s="14" t="s">
        <v>16</v>
      </c>
      <c r="D25" s="14" t="s">
        <v>18</v>
      </c>
      <c r="E25" s="14"/>
      <c r="F25" s="14"/>
      <c r="G25" s="38">
        <v>113.2</v>
      </c>
      <c r="H25" s="38">
        <v>113.2</v>
      </c>
      <c r="I25" s="38"/>
      <c r="J25" s="38">
        <v>44.340499999999999</v>
      </c>
      <c r="K25" s="40">
        <f t="shared" si="1"/>
        <v>39.170053003533567</v>
      </c>
    </row>
    <row r="26" spans="1:13" ht="25.5" x14ac:dyDescent="0.2">
      <c r="A26" s="8" t="s">
        <v>34</v>
      </c>
      <c r="B26" s="9"/>
      <c r="C26" s="10" t="s">
        <v>18</v>
      </c>
      <c r="D26" s="10" t="s">
        <v>12</v>
      </c>
      <c r="E26" s="10" t="s">
        <v>13</v>
      </c>
      <c r="F26" s="10" t="s">
        <v>14</v>
      </c>
      <c r="G26" s="37">
        <f>G27+G28+G30</f>
        <v>10</v>
      </c>
      <c r="H26" s="37">
        <f>H27+H28+H30+H29</f>
        <v>10</v>
      </c>
      <c r="I26" s="37">
        <f>I27+I28</f>
        <v>0</v>
      </c>
      <c r="J26" s="37">
        <f>J29+J30</f>
        <v>0</v>
      </c>
      <c r="K26" s="37">
        <f>J26/H26*100</f>
        <v>0</v>
      </c>
    </row>
    <row r="27" spans="1:13" ht="16.5" hidden="1" customHeight="1" x14ac:dyDescent="0.2">
      <c r="A27" s="12" t="s">
        <v>35</v>
      </c>
      <c r="B27" s="13"/>
      <c r="C27" s="14" t="s">
        <v>18</v>
      </c>
      <c r="D27" s="14" t="s">
        <v>16</v>
      </c>
      <c r="E27" s="14" t="s">
        <v>13</v>
      </c>
      <c r="F27" s="14" t="s">
        <v>14</v>
      </c>
      <c r="G27" s="38"/>
      <c r="H27" s="38"/>
      <c r="I27" s="38"/>
      <c r="J27" s="38"/>
      <c r="K27" s="37" t="e">
        <f t="shared" si="1"/>
        <v>#DIV/0!</v>
      </c>
    </row>
    <row r="28" spans="1:13" ht="24" hidden="1" x14ac:dyDescent="0.2">
      <c r="A28" s="12" t="s">
        <v>36</v>
      </c>
      <c r="B28" s="13"/>
      <c r="C28" s="14" t="s">
        <v>18</v>
      </c>
      <c r="D28" s="14" t="s">
        <v>37</v>
      </c>
      <c r="E28" s="14" t="s">
        <v>13</v>
      </c>
      <c r="F28" s="14" t="s">
        <v>14</v>
      </c>
      <c r="G28" s="38">
        <v>0</v>
      </c>
      <c r="H28" s="38">
        <v>0</v>
      </c>
      <c r="I28" s="38"/>
      <c r="J28" s="38">
        <v>0</v>
      </c>
      <c r="K28" s="37" t="e">
        <f t="shared" si="1"/>
        <v>#DIV/0!</v>
      </c>
      <c r="L28" s="15"/>
    </row>
    <row r="29" spans="1:13" ht="24" hidden="1" x14ac:dyDescent="0.2">
      <c r="A29" s="12" t="s">
        <v>98</v>
      </c>
      <c r="B29" s="13"/>
      <c r="C29" s="14" t="s">
        <v>18</v>
      </c>
      <c r="D29" s="14" t="s">
        <v>37</v>
      </c>
      <c r="E29" s="14"/>
      <c r="F29" s="14"/>
      <c r="G29" s="38">
        <v>0</v>
      </c>
      <c r="H29" s="38">
        <v>0</v>
      </c>
      <c r="I29" s="38"/>
      <c r="J29" s="38">
        <v>0</v>
      </c>
      <c r="K29" s="37" t="e">
        <f>J29/H29*100</f>
        <v>#DIV/0!</v>
      </c>
      <c r="L29" s="15"/>
    </row>
    <row r="30" spans="1:13" ht="18.75" customHeight="1" x14ac:dyDescent="0.2">
      <c r="A30" s="12" t="s">
        <v>38</v>
      </c>
      <c r="B30" s="13"/>
      <c r="C30" s="14" t="s">
        <v>18</v>
      </c>
      <c r="D30" s="14" t="s">
        <v>39</v>
      </c>
      <c r="E30" s="14"/>
      <c r="F30" s="14"/>
      <c r="G30" s="38">
        <v>10</v>
      </c>
      <c r="H30" s="38">
        <v>10</v>
      </c>
      <c r="I30" s="38"/>
      <c r="J30" s="38">
        <v>0</v>
      </c>
      <c r="K30" s="40">
        <f t="shared" si="1"/>
        <v>0</v>
      </c>
    </row>
    <row r="31" spans="1:13" ht="15.75" customHeight="1" x14ac:dyDescent="0.2">
      <c r="A31" s="8" t="s">
        <v>40</v>
      </c>
      <c r="B31" s="9"/>
      <c r="C31" s="10" t="s">
        <v>20</v>
      </c>
      <c r="D31" s="10" t="s">
        <v>12</v>
      </c>
      <c r="E31" s="10" t="s">
        <v>13</v>
      </c>
      <c r="F31" s="10" t="s">
        <v>14</v>
      </c>
      <c r="G31" s="37">
        <f>G33+G34+G36+G37+G35</f>
        <v>0</v>
      </c>
      <c r="H31" s="37">
        <f>H36+H37</f>
        <v>1520</v>
      </c>
      <c r="I31" s="37">
        <f>I33+I34+I36+I37</f>
        <v>0</v>
      </c>
      <c r="J31" s="37">
        <f>J36+J37</f>
        <v>785.59519999999998</v>
      </c>
      <c r="K31" s="37">
        <f t="shared" si="1"/>
        <v>51.683894736842106</v>
      </c>
      <c r="L31" s="15"/>
      <c r="M31" s="19"/>
    </row>
    <row r="32" spans="1:13" ht="12.75" hidden="1" x14ac:dyDescent="0.2">
      <c r="A32" s="20" t="s">
        <v>41</v>
      </c>
      <c r="B32" s="9"/>
      <c r="C32" s="21" t="s">
        <v>20</v>
      </c>
      <c r="D32" s="21" t="s">
        <v>11</v>
      </c>
      <c r="E32" s="10"/>
      <c r="F32" s="10"/>
      <c r="G32" s="40">
        <v>0</v>
      </c>
      <c r="H32" s="40">
        <v>0</v>
      </c>
      <c r="I32" s="40"/>
      <c r="J32" s="40">
        <v>0</v>
      </c>
      <c r="K32" s="37" t="e">
        <f t="shared" si="1"/>
        <v>#DIV/0!</v>
      </c>
      <c r="L32" s="15"/>
      <c r="M32" s="19"/>
    </row>
    <row r="33" spans="1:13" ht="14.25" hidden="1" customHeight="1" x14ac:dyDescent="0.2">
      <c r="A33" s="12" t="s">
        <v>42</v>
      </c>
      <c r="B33" s="13"/>
      <c r="C33" s="14" t="s">
        <v>20</v>
      </c>
      <c r="D33" s="14" t="s">
        <v>16</v>
      </c>
      <c r="E33" s="14" t="s">
        <v>13</v>
      </c>
      <c r="F33" s="14" t="s">
        <v>14</v>
      </c>
      <c r="G33" s="38">
        <v>0</v>
      </c>
      <c r="H33" s="38">
        <v>0</v>
      </c>
      <c r="I33" s="38"/>
      <c r="J33" s="38">
        <v>0</v>
      </c>
      <c r="K33" s="37" t="e">
        <f t="shared" si="1"/>
        <v>#DIV/0!</v>
      </c>
      <c r="L33" s="15"/>
    </row>
    <row r="34" spans="1:13" ht="14.25" hidden="1" customHeight="1" x14ac:dyDescent="0.2">
      <c r="A34" s="12" t="s">
        <v>43</v>
      </c>
      <c r="B34" s="13"/>
      <c r="C34" s="14" t="s">
        <v>20</v>
      </c>
      <c r="D34" s="14" t="s">
        <v>22</v>
      </c>
      <c r="E34" s="14" t="s">
        <v>13</v>
      </c>
      <c r="F34" s="14" t="s">
        <v>14</v>
      </c>
      <c r="G34" s="38">
        <v>0</v>
      </c>
      <c r="H34" s="38">
        <v>0</v>
      </c>
      <c r="I34" s="38"/>
      <c r="J34" s="38">
        <v>0</v>
      </c>
      <c r="K34" s="37" t="e">
        <f t="shared" si="1"/>
        <v>#DIV/0!</v>
      </c>
      <c r="L34" s="15"/>
    </row>
    <row r="35" spans="1:13" ht="14.25" hidden="1" customHeight="1" x14ac:dyDescent="0.2">
      <c r="A35" s="12" t="s">
        <v>44</v>
      </c>
      <c r="B35" s="13"/>
      <c r="C35" s="14" t="s">
        <v>20</v>
      </c>
      <c r="D35" s="14" t="s">
        <v>45</v>
      </c>
      <c r="E35" s="14"/>
      <c r="F35" s="14"/>
      <c r="G35" s="38">
        <v>0</v>
      </c>
      <c r="H35" s="38">
        <v>0</v>
      </c>
      <c r="I35" s="38"/>
      <c r="J35" s="38">
        <v>0</v>
      </c>
      <c r="K35" s="37" t="e">
        <f t="shared" si="1"/>
        <v>#DIV/0!</v>
      </c>
      <c r="L35" s="15"/>
    </row>
    <row r="36" spans="1:13" ht="22.5" customHeight="1" x14ac:dyDescent="0.2">
      <c r="A36" s="12" t="s">
        <v>100</v>
      </c>
      <c r="B36" s="13"/>
      <c r="C36" s="14" t="s">
        <v>20</v>
      </c>
      <c r="D36" s="14" t="s">
        <v>37</v>
      </c>
      <c r="E36" s="14" t="s">
        <v>13</v>
      </c>
      <c r="F36" s="14" t="s">
        <v>14</v>
      </c>
      <c r="G36" s="38">
        <v>0</v>
      </c>
      <c r="H36" s="38">
        <v>1480</v>
      </c>
      <c r="I36" s="38"/>
      <c r="J36" s="38">
        <v>774.04579999999999</v>
      </c>
      <c r="K36" s="40">
        <f t="shared" si="1"/>
        <v>52.300391891891898</v>
      </c>
      <c r="L36" s="15"/>
    </row>
    <row r="37" spans="1:13" ht="24" customHeight="1" x14ac:dyDescent="0.2">
      <c r="A37" s="12" t="s">
        <v>97</v>
      </c>
      <c r="B37" s="13"/>
      <c r="C37" s="14" t="s">
        <v>20</v>
      </c>
      <c r="D37" s="14" t="s">
        <v>29</v>
      </c>
      <c r="E37" s="14" t="s">
        <v>93</v>
      </c>
      <c r="F37" s="14" t="s">
        <v>94</v>
      </c>
      <c r="G37" s="38">
        <v>0</v>
      </c>
      <c r="H37" s="38">
        <v>40</v>
      </c>
      <c r="I37" s="38"/>
      <c r="J37" s="38">
        <v>11.5494</v>
      </c>
      <c r="K37" s="40">
        <f t="shared" ref="K37:K38" si="2">J37/H37*100</f>
        <v>28.873500000000003</v>
      </c>
      <c r="L37" s="15"/>
    </row>
    <row r="38" spans="1:13" ht="22.5" hidden="1" customHeight="1" x14ac:dyDescent="0.2">
      <c r="A38" s="12" t="s">
        <v>46</v>
      </c>
      <c r="B38" s="13"/>
      <c r="C38" s="14" t="s">
        <v>24</v>
      </c>
      <c r="D38" s="14" t="s">
        <v>28</v>
      </c>
      <c r="E38" s="14" t="s">
        <v>95</v>
      </c>
      <c r="F38" s="14" t="s">
        <v>96</v>
      </c>
      <c r="G38" s="38">
        <v>2</v>
      </c>
      <c r="H38" s="38">
        <v>1074.8</v>
      </c>
      <c r="I38" s="38"/>
      <c r="J38" s="38">
        <v>687.97184000000004</v>
      </c>
      <c r="K38" s="37">
        <f t="shared" si="2"/>
        <v>64.009289170078162</v>
      </c>
      <c r="L38" s="15"/>
    </row>
    <row r="39" spans="1:13" ht="13.5" customHeight="1" x14ac:dyDescent="0.2">
      <c r="A39" s="8" t="s">
        <v>47</v>
      </c>
      <c r="B39" s="13"/>
      <c r="C39" s="18" t="s">
        <v>22</v>
      </c>
      <c r="D39" s="18" t="s">
        <v>12</v>
      </c>
      <c r="E39" s="14" t="s">
        <v>13</v>
      </c>
      <c r="F39" s="14" t="s">
        <v>14</v>
      </c>
      <c r="G39" s="39">
        <f>G41</f>
        <v>344.7</v>
      </c>
      <c r="H39" s="39">
        <f>H41</f>
        <v>432.1</v>
      </c>
      <c r="I39" s="39"/>
      <c r="J39" s="39">
        <f>J41</f>
        <v>260.15321</v>
      </c>
      <c r="K39" s="37">
        <f t="shared" si="1"/>
        <v>60.20671372367508</v>
      </c>
      <c r="L39" s="15"/>
      <c r="M39" s="22"/>
    </row>
    <row r="40" spans="1:13" ht="16.5" hidden="1" customHeight="1" x14ac:dyDescent="0.2">
      <c r="A40" s="12" t="s">
        <v>48</v>
      </c>
      <c r="B40" s="13"/>
      <c r="C40" s="14" t="s">
        <v>22</v>
      </c>
      <c r="D40" s="14" t="s">
        <v>16</v>
      </c>
      <c r="E40" s="14" t="s">
        <v>13</v>
      </c>
      <c r="F40" s="14" t="s">
        <v>14</v>
      </c>
      <c r="G40" s="38">
        <v>0</v>
      </c>
      <c r="H40" s="38">
        <v>0</v>
      </c>
      <c r="I40" s="38"/>
      <c r="J40" s="38">
        <v>0</v>
      </c>
      <c r="K40" s="37" t="e">
        <f t="shared" si="1"/>
        <v>#DIV/0!</v>
      </c>
      <c r="L40" s="15"/>
    </row>
    <row r="41" spans="1:13" ht="15" customHeight="1" x14ac:dyDescent="0.2">
      <c r="A41" s="23" t="s">
        <v>49</v>
      </c>
      <c r="B41" s="14"/>
      <c r="C41" s="14" t="s">
        <v>22</v>
      </c>
      <c r="D41" s="14" t="s">
        <v>18</v>
      </c>
      <c r="E41" s="14" t="s">
        <v>13</v>
      </c>
      <c r="F41" s="14" t="s">
        <v>14</v>
      </c>
      <c r="G41" s="38">
        <v>344.7</v>
      </c>
      <c r="H41" s="38">
        <v>432.1</v>
      </c>
      <c r="I41" s="38"/>
      <c r="J41" s="38">
        <v>260.15321</v>
      </c>
      <c r="K41" s="40">
        <f t="shared" si="1"/>
        <v>60.20671372367508</v>
      </c>
      <c r="L41" s="15"/>
    </row>
    <row r="42" spans="1:13" ht="12.75" hidden="1" x14ac:dyDescent="0.2">
      <c r="A42" s="12" t="s">
        <v>50</v>
      </c>
      <c r="B42" s="14"/>
      <c r="C42" s="14" t="s">
        <v>22</v>
      </c>
      <c r="D42" s="14" t="s">
        <v>22</v>
      </c>
      <c r="E42" s="14" t="s">
        <v>13</v>
      </c>
      <c r="F42" s="14" t="s">
        <v>14</v>
      </c>
      <c r="G42" s="38">
        <v>0</v>
      </c>
      <c r="H42" s="38">
        <v>0</v>
      </c>
      <c r="I42" s="38"/>
      <c r="J42" s="38">
        <v>0</v>
      </c>
      <c r="K42" s="37" t="e">
        <f t="shared" si="1"/>
        <v>#DIV/0!</v>
      </c>
      <c r="L42" s="15"/>
    </row>
    <row r="43" spans="1:13" ht="16.5" hidden="1" customHeight="1" x14ac:dyDescent="0.2">
      <c r="A43" s="8" t="s">
        <v>51</v>
      </c>
      <c r="B43" s="10"/>
      <c r="C43" s="10" t="s">
        <v>24</v>
      </c>
      <c r="D43" s="10" t="s">
        <v>12</v>
      </c>
      <c r="E43" s="10" t="s">
        <v>13</v>
      </c>
      <c r="F43" s="10" t="s">
        <v>14</v>
      </c>
      <c r="G43" s="37"/>
      <c r="H43" s="37"/>
      <c r="I43" s="37"/>
      <c r="J43" s="37"/>
      <c r="K43" s="37" t="e">
        <f t="shared" si="1"/>
        <v>#DIV/0!</v>
      </c>
      <c r="L43" s="15"/>
    </row>
    <row r="44" spans="1:13" ht="16.5" hidden="1" customHeight="1" x14ac:dyDescent="0.2">
      <c r="A44" s="12" t="s">
        <v>52</v>
      </c>
      <c r="B44" s="14"/>
      <c r="C44" s="14" t="s">
        <v>24</v>
      </c>
      <c r="D44" s="14" t="s">
        <v>22</v>
      </c>
      <c r="E44" s="14" t="s">
        <v>13</v>
      </c>
      <c r="F44" s="14" t="s">
        <v>14</v>
      </c>
      <c r="G44" s="38"/>
      <c r="H44" s="38"/>
      <c r="I44" s="38"/>
      <c r="J44" s="38"/>
      <c r="K44" s="37" t="e">
        <f t="shared" si="1"/>
        <v>#DIV/0!</v>
      </c>
      <c r="L44" s="15"/>
    </row>
    <row r="45" spans="1:13" ht="13.5" hidden="1" customHeight="1" x14ac:dyDescent="0.2">
      <c r="A45" s="8" t="s">
        <v>53</v>
      </c>
      <c r="B45" s="10"/>
      <c r="C45" s="10" t="s">
        <v>26</v>
      </c>
      <c r="D45" s="10" t="s">
        <v>12</v>
      </c>
      <c r="E45" s="10" t="s">
        <v>13</v>
      </c>
      <c r="F45" s="10" t="s">
        <v>14</v>
      </c>
      <c r="G45" s="37"/>
      <c r="H45" s="37"/>
      <c r="I45" s="37"/>
      <c r="J45" s="37"/>
      <c r="K45" s="37" t="e">
        <f t="shared" si="1"/>
        <v>#DIV/0!</v>
      </c>
      <c r="L45" s="15"/>
      <c r="M45" s="19"/>
    </row>
    <row r="46" spans="1:13" ht="15" hidden="1" customHeight="1" x14ac:dyDescent="0.2">
      <c r="A46" s="12" t="s">
        <v>54</v>
      </c>
      <c r="B46" s="14"/>
      <c r="C46" s="14" t="s">
        <v>26</v>
      </c>
      <c r="D46" s="14" t="s">
        <v>11</v>
      </c>
      <c r="E46" s="14" t="s">
        <v>13</v>
      </c>
      <c r="F46" s="14" t="s">
        <v>14</v>
      </c>
      <c r="G46" s="38"/>
      <c r="H46" s="38"/>
      <c r="I46" s="38"/>
      <c r="J46" s="38"/>
      <c r="K46" s="37" t="e">
        <f t="shared" si="1"/>
        <v>#DIV/0!</v>
      </c>
      <c r="L46" s="15"/>
    </row>
    <row r="47" spans="1:13" ht="15" hidden="1" customHeight="1" x14ac:dyDescent="0.2">
      <c r="A47" s="12" t="s">
        <v>55</v>
      </c>
      <c r="B47" s="14"/>
      <c r="C47" s="14" t="s">
        <v>26</v>
      </c>
      <c r="D47" s="14" t="s">
        <v>16</v>
      </c>
      <c r="E47" s="14" t="s">
        <v>13</v>
      </c>
      <c r="F47" s="14" t="s">
        <v>14</v>
      </c>
      <c r="G47" s="38"/>
      <c r="H47" s="38"/>
      <c r="I47" s="38"/>
      <c r="J47" s="38"/>
      <c r="K47" s="37" t="e">
        <f t="shared" si="1"/>
        <v>#DIV/0!</v>
      </c>
      <c r="L47" s="15"/>
    </row>
    <row r="48" spans="1:13" ht="15" hidden="1" customHeight="1" x14ac:dyDescent="0.2">
      <c r="A48" s="12" t="s">
        <v>56</v>
      </c>
      <c r="B48" s="14"/>
      <c r="C48" s="14" t="s">
        <v>26</v>
      </c>
      <c r="D48" s="14" t="s">
        <v>18</v>
      </c>
      <c r="E48" s="14"/>
      <c r="F48" s="14"/>
      <c r="G48" s="38"/>
      <c r="H48" s="38"/>
      <c r="I48" s="38"/>
      <c r="J48" s="38"/>
      <c r="K48" s="37" t="e">
        <f t="shared" si="1"/>
        <v>#DIV/0!</v>
      </c>
      <c r="L48" s="15"/>
    </row>
    <row r="49" spans="1:13" ht="16.5" hidden="1" customHeight="1" x14ac:dyDescent="0.2">
      <c r="A49" s="12" t="s">
        <v>57</v>
      </c>
      <c r="B49" s="14"/>
      <c r="C49" s="14" t="s">
        <v>26</v>
      </c>
      <c r="D49" s="14" t="s">
        <v>26</v>
      </c>
      <c r="E49" s="14" t="s">
        <v>13</v>
      </c>
      <c r="F49" s="14" t="s">
        <v>14</v>
      </c>
      <c r="G49" s="38"/>
      <c r="H49" s="38"/>
      <c r="I49" s="38"/>
      <c r="J49" s="38"/>
      <c r="K49" s="37" t="e">
        <f t="shared" si="1"/>
        <v>#DIV/0!</v>
      </c>
      <c r="L49" s="15"/>
    </row>
    <row r="50" spans="1:13" ht="16.5" hidden="1" customHeight="1" x14ac:dyDescent="0.2">
      <c r="A50" s="12" t="s">
        <v>58</v>
      </c>
      <c r="B50" s="14"/>
      <c r="C50" s="14" t="s">
        <v>26</v>
      </c>
      <c r="D50" s="14" t="s">
        <v>37</v>
      </c>
      <c r="E50" s="14" t="s">
        <v>13</v>
      </c>
      <c r="F50" s="14" t="s">
        <v>14</v>
      </c>
      <c r="G50" s="38"/>
      <c r="H50" s="38"/>
      <c r="I50" s="38"/>
      <c r="J50" s="38"/>
      <c r="K50" s="37" t="e">
        <f t="shared" si="1"/>
        <v>#DIV/0!</v>
      </c>
      <c r="L50" s="15"/>
    </row>
    <row r="51" spans="1:13" ht="16.5" hidden="1" customHeight="1" x14ac:dyDescent="0.2">
      <c r="A51" s="8" t="s">
        <v>59</v>
      </c>
      <c r="B51" s="10"/>
      <c r="C51" s="10" t="s">
        <v>45</v>
      </c>
      <c r="D51" s="10" t="s">
        <v>12</v>
      </c>
      <c r="E51" s="10" t="s">
        <v>13</v>
      </c>
      <c r="F51" s="10" t="s">
        <v>14</v>
      </c>
      <c r="G51" s="37">
        <v>0</v>
      </c>
      <c r="H51" s="37">
        <f>H52</f>
        <v>0</v>
      </c>
      <c r="I51" s="37"/>
      <c r="J51" s="37">
        <f>J52</f>
        <v>0</v>
      </c>
      <c r="K51" s="37" t="e">
        <f t="shared" si="1"/>
        <v>#DIV/0!</v>
      </c>
      <c r="L51" s="15"/>
      <c r="M51" s="19"/>
    </row>
    <row r="52" spans="1:13" ht="16.5" hidden="1" customHeight="1" x14ac:dyDescent="0.2">
      <c r="A52" s="12" t="s">
        <v>60</v>
      </c>
      <c r="B52" s="14"/>
      <c r="C52" s="14" t="s">
        <v>45</v>
      </c>
      <c r="D52" s="14" t="s">
        <v>11</v>
      </c>
      <c r="E52" s="14" t="s">
        <v>13</v>
      </c>
      <c r="F52" s="14" t="s">
        <v>14</v>
      </c>
      <c r="G52" s="38">
        <v>0</v>
      </c>
      <c r="H52" s="38">
        <v>0</v>
      </c>
      <c r="I52" s="38"/>
      <c r="J52" s="38">
        <v>0</v>
      </c>
      <c r="K52" s="37" t="e">
        <f t="shared" si="1"/>
        <v>#DIV/0!</v>
      </c>
      <c r="L52" s="15"/>
    </row>
    <row r="53" spans="1:13" ht="17.25" hidden="1" customHeight="1" x14ac:dyDescent="0.2">
      <c r="A53" s="12" t="s">
        <v>61</v>
      </c>
      <c r="B53" s="14"/>
      <c r="C53" s="14" t="s">
        <v>45</v>
      </c>
      <c r="D53" s="14" t="s">
        <v>20</v>
      </c>
      <c r="E53" s="14" t="s">
        <v>13</v>
      </c>
      <c r="F53" s="14" t="s">
        <v>14</v>
      </c>
      <c r="G53" s="38"/>
      <c r="H53" s="38"/>
      <c r="I53" s="38"/>
      <c r="J53" s="38"/>
      <c r="K53" s="37" t="e">
        <f t="shared" si="1"/>
        <v>#DIV/0!</v>
      </c>
      <c r="L53" s="15"/>
    </row>
    <row r="54" spans="1:13" ht="15.75" hidden="1" customHeight="1" x14ac:dyDescent="0.2">
      <c r="A54" s="8" t="s">
        <v>62</v>
      </c>
      <c r="B54" s="10"/>
      <c r="C54" s="10" t="s">
        <v>37</v>
      </c>
      <c r="D54" s="10" t="s">
        <v>12</v>
      </c>
      <c r="E54" s="10" t="s">
        <v>13</v>
      </c>
      <c r="F54" s="10" t="s">
        <v>14</v>
      </c>
      <c r="G54" s="37"/>
      <c r="H54" s="37"/>
      <c r="I54" s="37"/>
      <c r="J54" s="37"/>
      <c r="K54" s="37" t="e">
        <f t="shared" si="1"/>
        <v>#DIV/0!</v>
      </c>
      <c r="L54" s="15"/>
      <c r="M54" s="19"/>
    </row>
    <row r="55" spans="1:13" ht="16.5" hidden="1" customHeight="1" x14ac:dyDescent="0.2">
      <c r="A55" s="12" t="s">
        <v>63</v>
      </c>
      <c r="B55" s="14"/>
      <c r="C55" s="14" t="s">
        <v>37</v>
      </c>
      <c r="D55" s="14" t="s">
        <v>11</v>
      </c>
      <c r="E55" s="14" t="s">
        <v>13</v>
      </c>
      <c r="F55" s="14" t="s">
        <v>14</v>
      </c>
      <c r="G55" s="38"/>
      <c r="H55" s="38"/>
      <c r="I55" s="38"/>
      <c r="J55" s="38"/>
      <c r="K55" s="37" t="e">
        <f t="shared" si="1"/>
        <v>#DIV/0!</v>
      </c>
    </row>
    <row r="56" spans="1:13" ht="16.5" hidden="1" customHeight="1" x14ac:dyDescent="0.2">
      <c r="A56" s="12" t="s">
        <v>64</v>
      </c>
      <c r="B56" s="14"/>
      <c r="C56" s="14" t="s">
        <v>37</v>
      </c>
      <c r="D56" s="14" t="s">
        <v>16</v>
      </c>
      <c r="E56" s="14" t="s">
        <v>13</v>
      </c>
      <c r="F56" s="14" t="s">
        <v>14</v>
      </c>
      <c r="G56" s="38"/>
      <c r="H56" s="38"/>
      <c r="I56" s="38"/>
      <c r="J56" s="38"/>
      <c r="K56" s="37" t="e">
        <f t="shared" si="1"/>
        <v>#DIV/0!</v>
      </c>
    </row>
    <row r="57" spans="1:13" ht="16.5" hidden="1" customHeight="1" x14ac:dyDescent="0.2">
      <c r="A57" s="12" t="s">
        <v>65</v>
      </c>
      <c r="B57" s="13"/>
      <c r="C57" s="14" t="s">
        <v>66</v>
      </c>
      <c r="D57" s="14" t="s">
        <v>18</v>
      </c>
      <c r="E57" s="14" t="s">
        <v>67</v>
      </c>
      <c r="F57" s="14" t="s">
        <v>14</v>
      </c>
      <c r="G57" s="38"/>
      <c r="H57" s="38"/>
      <c r="I57" s="38"/>
      <c r="J57" s="38"/>
      <c r="K57" s="37" t="e">
        <f t="shared" si="1"/>
        <v>#DIV/0!</v>
      </c>
    </row>
    <row r="58" spans="1:13" ht="16.5" hidden="1" customHeight="1" x14ac:dyDescent="0.2">
      <c r="A58" s="12" t="s">
        <v>68</v>
      </c>
      <c r="B58" s="14"/>
      <c r="C58" s="14" t="s">
        <v>37</v>
      </c>
      <c r="D58" s="14" t="s">
        <v>20</v>
      </c>
      <c r="E58" s="14" t="s">
        <v>13</v>
      </c>
      <c r="F58" s="14" t="s">
        <v>14</v>
      </c>
      <c r="G58" s="38"/>
      <c r="H58" s="38"/>
      <c r="I58" s="38"/>
      <c r="J58" s="38"/>
      <c r="K58" s="37" t="e">
        <f t="shared" si="1"/>
        <v>#DIV/0!</v>
      </c>
    </row>
    <row r="59" spans="1:13" ht="16.5" hidden="1" customHeight="1" x14ac:dyDescent="0.2">
      <c r="A59" s="12" t="s">
        <v>69</v>
      </c>
      <c r="B59" s="14"/>
      <c r="C59" s="14" t="s">
        <v>37</v>
      </c>
      <c r="D59" s="14" t="s">
        <v>45</v>
      </c>
      <c r="E59" s="14" t="s">
        <v>13</v>
      </c>
      <c r="F59" s="14" t="s">
        <v>14</v>
      </c>
      <c r="G59" s="38"/>
      <c r="H59" s="38"/>
      <c r="I59" s="38"/>
      <c r="J59" s="38"/>
      <c r="K59" s="37" t="e">
        <f t="shared" si="1"/>
        <v>#DIV/0!</v>
      </c>
    </row>
    <row r="60" spans="1:13" ht="17.25" hidden="1" customHeight="1" x14ac:dyDescent="0.2">
      <c r="A60" s="12" t="s">
        <v>70</v>
      </c>
      <c r="B60" s="14"/>
      <c r="C60" s="14" t="s">
        <v>37</v>
      </c>
      <c r="D60" s="14" t="s">
        <v>37</v>
      </c>
      <c r="E60" s="14" t="s">
        <v>13</v>
      </c>
      <c r="F60" s="14" t="s">
        <v>14</v>
      </c>
      <c r="G60" s="38"/>
      <c r="H60" s="38"/>
      <c r="I60" s="38"/>
      <c r="J60" s="38"/>
      <c r="K60" s="37" t="e">
        <f t="shared" si="1"/>
        <v>#DIV/0!</v>
      </c>
    </row>
    <row r="61" spans="1:13" ht="14.25" hidden="1" customHeight="1" x14ac:dyDescent="0.2">
      <c r="A61" s="8" t="s">
        <v>71</v>
      </c>
      <c r="B61" s="10"/>
      <c r="C61" s="10" t="s">
        <v>72</v>
      </c>
      <c r="D61" s="10" t="s">
        <v>73</v>
      </c>
      <c r="E61" s="10" t="s">
        <v>13</v>
      </c>
      <c r="F61" s="10" t="s">
        <v>14</v>
      </c>
      <c r="G61" s="37"/>
      <c r="H61" s="37"/>
      <c r="I61" s="37"/>
      <c r="J61" s="37"/>
      <c r="K61" s="37" t="e">
        <f t="shared" si="1"/>
        <v>#DIV/0!</v>
      </c>
    </row>
    <row r="62" spans="1:13" ht="17.25" hidden="1" customHeight="1" x14ac:dyDescent="0.2">
      <c r="A62" s="12" t="s">
        <v>74</v>
      </c>
      <c r="B62" s="14"/>
      <c r="C62" s="14" t="s">
        <v>39</v>
      </c>
      <c r="D62" s="14" t="s">
        <v>11</v>
      </c>
      <c r="E62" s="14" t="s">
        <v>13</v>
      </c>
      <c r="F62" s="14" t="s">
        <v>14</v>
      </c>
      <c r="G62" s="38"/>
      <c r="H62" s="38"/>
      <c r="I62" s="38"/>
      <c r="J62" s="38"/>
      <c r="K62" s="37" t="e">
        <f t="shared" si="1"/>
        <v>#DIV/0!</v>
      </c>
    </row>
    <row r="63" spans="1:13" ht="15" hidden="1" customHeight="1" x14ac:dyDescent="0.2">
      <c r="A63" s="12" t="s">
        <v>75</v>
      </c>
      <c r="B63" s="14"/>
      <c r="C63" s="14" t="s">
        <v>39</v>
      </c>
      <c r="D63" s="14" t="s">
        <v>18</v>
      </c>
      <c r="E63" s="14" t="s">
        <v>13</v>
      </c>
      <c r="F63" s="14" t="s">
        <v>14</v>
      </c>
      <c r="G63" s="38"/>
      <c r="H63" s="38"/>
      <c r="I63" s="38"/>
      <c r="J63" s="38"/>
      <c r="K63" s="37" t="e">
        <f t="shared" si="1"/>
        <v>#DIV/0!</v>
      </c>
      <c r="L63" s="24"/>
    </row>
    <row r="64" spans="1:13" ht="14.25" hidden="1" customHeight="1" x14ac:dyDescent="0.2">
      <c r="A64" s="12" t="s">
        <v>76</v>
      </c>
      <c r="B64" s="14"/>
      <c r="C64" s="14" t="s">
        <v>39</v>
      </c>
      <c r="D64" s="14" t="s">
        <v>20</v>
      </c>
      <c r="E64" s="14" t="s">
        <v>13</v>
      </c>
      <c r="F64" s="14" t="s">
        <v>14</v>
      </c>
      <c r="G64" s="38"/>
      <c r="H64" s="38"/>
      <c r="I64" s="38"/>
      <c r="J64" s="38"/>
      <c r="K64" s="37" t="e">
        <f t="shared" si="1"/>
        <v>#DIV/0!</v>
      </c>
    </row>
    <row r="65" spans="1:13" ht="14.25" hidden="1" customHeight="1" x14ac:dyDescent="0.2">
      <c r="A65" s="12" t="s">
        <v>77</v>
      </c>
      <c r="B65" s="14"/>
      <c r="C65" s="14" t="s">
        <v>39</v>
      </c>
      <c r="D65" s="14" t="s">
        <v>24</v>
      </c>
      <c r="E65" s="14" t="s">
        <v>13</v>
      </c>
      <c r="F65" s="14" t="s">
        <v>14</v>
      </c>
      <c r="G65" s="38"/>
      <c r="H65" s="38"/>
      <c r="I65" s="38"/>
      <c r="J65" s="38"/>
      <c r="K65" s="37" t="e">
        <f t="shared" si="1"/>
        <v>#DIV/0!</v>
      </c>
    </row>
    <row r="66" spans="1:13" ht="15.75" hidden="1" customHeight="1" x14ac:dyDescent="0.2">
      <c r="A66" s="8" t="s">
        <v>69</v>
      </c>
      <c r="B66" s="10"/>
      <c r="C66" s="10" t="s">
        <v>28</v>
      </c>
      <c r="D66" s="10" t="s">
        <v>12</v>
      </c>
      <c r="E66" s="10" t="s">
        <v>13</v>
      </c>
      <c r="F66" s="10" t="s">
        <v>14</v>
      </c>
      <c r="G66" s="37"/>
      <c r="H66" s="37"/>
      <c r="I66" s="37"/>
      <c r="J66" s="37"/>
      <c r="K66" s="37" t="e">
        <f t="shared" si="1"/>
        <v>#DIV/0!</v>
      </c>
    </row>
    <row r="67" spans="1:13" ht="15.75" hidden="1" customHeight="1" x14ac:dyDescent="0.2">
      <c r="A67" s="20" t="s">
        <v>78</v>
      </c>
      <c r="B67" s="14"/>
      <c r="C67" s="14" t="s">
        <v>28</v>
      </c>
      <c r="D67" s="14" t="s">
        <v>11</v>
      </c>
      <c r="E67" s="14" t="s">
        <v>13</v>
      </c>
      <c r="F67" s="14" t="s">
        <v>14</v>
      </c>
      <c r="G67" s="38">
        <v>0</v>
      </c>
      <c r="H67" s="38"/>
      <c r="I67" s="38"/>
      <c r="J67" s="38"/>
      <c r="K67" s="37" t="e">
        <f t="shared" si="1"/>
        <v>#DIV/0!</v>
      </c>
    </row>
    <row r="68" spans="1:13" ht="15.75" hidden="1" customHeight="1" x14ac:dyDescent="0.2">
      <c r="A68" s="20" t="s">
        <v>79</v>
      </c>
      <c r="B68" s="14"/>
      <c r="C68" s="14" t="s">
        <v>28</v>
      </c>
      <c r="D68" s="14" t="s">
        <v>16</v>
      </c>
      <c r="E68" s="14"/>
      <c r="F68" s="14"/>
      <c r="G68" s="38"/>
      <c r="H68" s="38"/>
      <c r="I68" s="38"/>
      <c r="J68" s="38"/>
      <c r="K68" s="37" t="e">
        <f t="shared" si="1"/>
        <v>#DIV/0!</v>
      </c>
    </row>
    <row r="69" spans="1:13" ht="15.75" hidden="1" customHeight="1" x14ac:dyDescent="0.2">
      <c r="A69" s="20" t="s">
        <v>80</v>
      </c>
      <c r="B69" s="14"/>
      <c r="C69" s="14" t="s">
        <v>28</v>
      </c>
      <c r="D69" s="14" t="s">
        <v>18</v>
      </c>
      <c r="E69" s="14"/>
      <c r="F69" s="14"/>
      <c r="G69" s="38"/>
      <c r="H69" s="38"/>
      <c r="I69" s="38"/>
      <c r="J69" s="38"/>
      <c r="K69" s="37" t="e">
        <f t="shared" si="1"/>
        <v>#DIV/0!</v>
      </c>
    </row>
    <row r="70" spans="1:13" ht="18" hidden="1" customHeight="1" x14ac:dyDescent="0.2">
      <c r="A70" s="16" t="s">
        <v>81</v>
      </c>
      <c r="B70" s="14"/>
      <c r="C70" s="18" t="s">
        <v>31</v>
      </c>
      <c r="D70" s="18" t="s">
        <v>12</v>
      </c>
      <c r="E70" s="18" t="s">
        <v>13</v>
      </c>
      <c r="F70" s="18" t="s">
        <v>14</v>
      </c>
      <c r="G70" s="39"/>
      <c r="H70" s="39"/>
      <c r="I70" s="39"/>
      <c r="J70" s="39"/>
      <c r="K70" s="37" t="e">
        <f t="shared" si="1"/>
        <v>#DIV/0!</v>
      </c>
    </row>
    <row r="71" spans="1:13" ht="24" hidden="1" x14ac:dyDescent="0.2">
      <c r="A71" s="12" t="s">
        <v>82</v>
      </c>
      <c r="B71" s="14"/>
      <c r="C71" s="14" t="s">
        <v>31</v>
      </c>
      <c r="D71" s="14" t="s">
        <v>11</v>
      </c>
      <c r="E71" s="14" t="s">
        <v>13</v>
      </c>
      <c r="F71" s="14" t="s">
        <v>14</v>
      </c>
      <c r="G71" s="38"/>
      <c r="H71" s="38"/>
      <c r="I71" s="38"/>
      <c r="J71" s="38"/>
      <c r="K71" s="37" t="e">
        <f t="shared" si="1"/>
        <v>#DIV/0!</v>
      </c>
    </row>
    <row r="72" spans="1:13" ht="25.5" hidden="1" customHeight="1" x14ac:dyDescent="0.2">
      <c r="A72" s="16" t="s">
        <v>83</v>
      </c>
      <c r="B72" s="18"/>
      <c r="C72" s="18" t="s">
        <v>84</v>
      </c>
      <c r="D72" s="18" t="s">
        <v>12</v>
      </c>
      <c r="E72" s="18" t="s">
        <v>13</v>
      </c>
      <c r="F72" s="18" t="s">
        <v>14</v>
      </c>
      <c r="G72" s="39"/>
      <c r="H72" s="39"/>
      <c r="I72" s="39"/>
      <c r="J72" s="39"/>
      <c r="K72" s="37" t="e">
        <f t="shared" si="1"/>
        <v>#DIV/0!</v>
      </c>
    </row>
    <row r="73" spans="1:13" ht="24.75" hidden="1" customHeight="1" x14ac:dyDescent="0.2">
      <c r="A73" s="12" t="s">
        <v>85</v>
      </c>
      <c r="B73" s="14"/>
      <c r="C73" s="14" t="s">
        <v>84</v>
      </c>
      <c r="D73" s="14" t="s">
        <v>11</v>
      </c>
      <c r="E73" s="14"/>
      <c r="F73" s="14"/>
      <c r="G73" s="38"/>
      <c r="H73" s="38"/>
      <c r="I73" s="38"/>
      <c r="J73" s="38"/>
      <c r="K73" s="37" t="e">
        <f t="shared" si="1"/>
        <v>#DIV/0!</v>
      </c>
    </row>
    <row r="74" spans="1:13" ht="13.5" hidden="1" customHeight="1" x14ac:dyDescent="0.2">
      <c r="A74" s="12" t="s">
        <v>86</v>
      </c>
      <c r="B74" s="14"/>
      <c r="C74" s="14" t="s">
        <v>84</v>
      </c>
      <c r="D74" s="14" t="s">
        <v>16</v>
      </c>
      <c r="E74" s="14"/>
      <c r="F74" s="14"/>
      <c r="G74" s="38"/>
      <c r="H74" s="38"/>
      <c r="I74" s="38"/>
      <c r="J74" s="38"/>
      <c r="K74" s="37" t="e">
        <f t="shared" si="1"/>
        <v>#DIV/0!</v>
      </c>
    </row>
    <row r="75" spans="1:13" ht="14.25" hidden="1" customHeight="1" x14ac:dyDescent="0.2">
      <c r="A75" s="12" t="s">
        <v>87</v>
      </c>
      <c r="B75" s="14"/>
      <c r="C75" s="14" t="s">
        <v>84</v>
      </c>
      <c r="D75" s="14" t="s">
        <v>18</v>
      </c>
      <c r="E75" s="14"/>
      <c r="F75" s="14"/>
      <c r="G75" s="38"/>
      <c r="H75" s="38"/>
      <c r="I75" s="38"/>
      <c r="J75" s="38"/>
      <c r="K75" s="37" t="e">
        <f t="shared" si="1"/>
        <v>#DIV/0!</v>
      </c>
    </row>
    <row r="76" spans="1:13" ht="15.75" customHeight="1" x14ac:dyDescent="0.2">
      <c r="A76" s="8" t="s">
        <v>69</v>
      </c>
      <c r="B76" s="9"/>
      <c r="C76" s="10" t="s">
        <v>28</v>
      </c>
      <c r="D76" s="10" t="s">
        <v>12</v>
      </c>
      <c r="E76" s="10" t="s">
        <v>13</v>
      </c>
      <c r="F76" s="10" t="s">
        <v>14</v>
      </c>
      <c r="G76" s="37">
        <f>G77</f>
        <v>10</v>
      </c>
      <c r="H76" s="37">
        <f>H77</f>
        <v>10</v>
      </c>
      <c r="I76" s="37">
        <f ca="1">I77+I78+I79+I80</f>
        <v>0</v>
      </c>
      <c r="J76" s="37">
        <f>J77</f>
        <v>0</v>
      </c>
      <c r="K76" s="37">
        <f t="shared" si="1"/>
        <v>0</v>
      </c>
      <c r="L76" s="15"/>
      <c r="M76" s="19"/>
    </row>
    <row r="77" spans="1:13" ht="17.25" customHeight="1" x14ac:dyDescent="0.2">
      <c r="A77" s="12" t="s">
        <v>92</v>
      </c>
      <c r="B77" s="14"/>
      <c r="C77" s="14" t="s">
        <v>28</v>
      </c>
      <c r="D77" s="14" t="s">
        <v>11</v>
      </c>
      <c r="E77" s="14"/>
      <c r="F77" s="14"/>
      <c r="G77" s="38">
        <v>10</v>
      </c>
      <c r="H77" s="38">
        <v>10</v>
      </c>
      <c r="I77" s="38"/>
      <c r="J77" s="38">
        <v>0</v>
      </c>
      <c r="K77" s="40">
        <f t="shared" si="1"/>
        <v>0</v>
      </c>
    </row>
    <row r="78" spans="1:13" s="15" customFormat="1" ht="26.25" customHeight="1" x14ac:dyDescent="0.2">
      <c r="A78" s="25" t="s">
        <v>88</v>
      </c>
      <c r="B78" s="26"/>
      <c r="C78" s="27"/>
      <c r="D78" s="25"/>
      <c r="E78" s="25"/>
      <c r="F78" s="25"/>
      <c r="G78" s="39">
        <f>G12+G24+G26+G31+G39+G51+G76</f>
        <v>3117.2999999999997</v>
      </c>
      <c r="H78" s="39">
        <f>H12+H24+H26+H31+H39+H51+H76</f>
        <v>4932.2000000000007</v>
      </c>
      <c r="I78" s="39">
        <f ca="1">I12+I24+I26+I31+I38+I43+I45+I51+I54+I61+I66+I70+I72+I76</f>
        <v>2567.5</v>
      </c>
      <c r="J78" s="39">
        <f>J12+J24+J26+J31+J39+J51+J76</f>
        <v>2215.7999399999999</v>
      </c>
      <c r="K78" s="37">
        <f t="shared" si="1"/>
        <v>44.925184299095726</v>
      </c>
      <c r="L78" s="28"/>
      <c r="M78" s="19"/>
    </row>
    <row r="79" spans="1:13" x14ac:dyDescent="0.2">
      <c r="H79" s="29"/>
      <c r="I79" s="29"/>
      <c r="J79" s="29"/>
      <c r="L79" s="30"/>
      <c r="M79" s="30"/>
    </row>
    <row r="80" spans="1:13" x14ac:dyDescent="0.2">
      <c r="G80" s="22"/>
      <c r="H80" s="31"/>
      <c r="J80" s="31"/>
      <c r="L80" s="32"/>
    </row>
    <row r="81" spans="8:8" x14ac:dyDescent="0.2">
      <c r="H81" s="24"/>
    </row>
  </sheetData>
  <mergeCells count="15">
    <mergeCell ref="F9:F10"/>
    <mergeCell ref="J9:J10"/>
    <mergeCell ref="K9:K10"/>
    <mergeCell ref="A9:A10"/>
    <mergeCell ref="B9:B10"/>
    <mergeCell ref="C9:C10"/>
    <mergeCell ref="D9:D10"/>
    <mergeCell ref="E9:E10"/>
    <mergeCell ref="H9:H10"/>
    <mergeCell ref="G9:G10"/>
    <mergeCell ref="H1:K1"/>
    <mergeCell ref="H2:K2"/>
    <mergeCell ref="H3:K3"/>
    <mergeCell ref="H4:K4"/>
    <mergeCell ref="A7:K7"/>
  </mergeCells>
  <pageMargins left="0.71" right="0.19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30.06.2020</vt:lpstr>
      <vt:lpstr>'на 30.06.2020'!Область_печати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2020-10-19T08:07:31Z</cp:lastPrinted>
  <dcterms:created xsi:type="dcterms:W3CDTF">2016-11-02T13:32:54Z</dcterms:created>
  <dcterms:modified xsi:type="dcterms:W3CDTF">2020-10-19T08:07:43Z</dcterms:modified>
</cp:coreProperties>
</file>