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440" windowHeight="7170"/>
  </bookViews>
  <sheets>
    <sheet name="на 01.07.2019" sheetId="1" r:id="rId1"/>
  </sheets>
  <externalReferences>
    <externalReference r:id="rId2"/>
  </externalReferences>
  <definedNames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FinishMounth">'[1]Параметры отчета'!$C$11</definedName>
    <definedName name="FinishYear" localSheetId="0">#REF!</definedName>
    <definedName name="FinishYear">#REF!</definedName>
    <definedName name="StartMounth">'[1]Параметры отчета'!$C$10</definedName>
    <definedName name="StartYear" localSheetId="0">#REF!</definedName>
    <definedName name="StartYear">#REF!</definedName>
    <definedName name="апрель" localSheetId="0">#REF!</definedName>
    <definedName name="апрель">#REF!</definedName>
    <definedName name="декабрь" localSheetId="0">#REF!</definedName>
    <definedName name="декабрь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чик" localSheetId="0">#REF!</definedName>
    <definedName name="майчик">#REF!</definedName>
    <definedName name="март" localSheetId="0">#REF!</definedName>
    <definedName name="март">#REF!</definedName>
    <definedName name="начдата" localSheetId="0">#REF!</definedName>
    <definedName name="начдата">#REF!</definedName>
    <definedName name="ноябрь" localSheetId="0">#REF!</definedName>
    <definedName name="ноябрь">#REF!</definedName>
    <definedName name="_xlnm.Print_Area" localSheetId="0">'на 01.07.2019'!$A$1:$K$76</definedName>
    <definedName name="октябрик" localSheetId="0">#REF!</definedName>
    <definedName name="октябрик">#REF!</definedName>
    <definedName name="октябрь" localSheetId="0">#REF!</definedName>
    <definedName name="октябрь">#REF!</definedName>
    <definedName name="сентябрь" localSheetId="0">#REF!</definedName>
    <definedName name="сентябрь">#REF!</definedName>
    <definedName name="формат" localSheetId="0">#REF!</definedName>
    <definedName name="формат">#REF!</definedName>
  </definedNames>
  <calcPr calcId="125725"/>
</workbook>
</file>

<file path=xl/calcChain.xml><?xml version="1.0" encoding="utf-8"?>
<calcChain xmlns="http://schemas.openxmlformats.org/spreadsheetml/2006/main">
  <c r="K27" i="1"/>
  <c r="J24"/>
  <c r="H24"/>
  <c r="G37"/>
  <c r="J49"/>
  <c r="H49"/>
  <c r="J37"/>
  <c r="H37"/>
  <c r="J29"/>
  <c r="H29"/>
  <c r="K35"/>
  <c r="K36"/>
  <c r="K13"/>
  <c r="K14"/>
  <c r="K15"/>
  <c r="K16"/>
  <c r="K17"/>
  <c r="K18"/>
  <c r="K19"/>
  <c r="K20"/>
  <c r="K21"/>
  <c r="K23"/>
  <c r="K25"/>
  <c r="K26"/>
  <c r="K28"/>
  <c r="K30"/>
  <c r="K31"/>
  <c r="K32"/>
  <c r="K33"/>
  <c r="K34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5"/>
  <c r="J12"/>
  <c r="I12"/>
  <c r="H74"/>
  <c r="G74"/>
  <c r="J74"/>
  <c r="K37" l="1"/>
  <c r="K74"/>
  <c r="I29"/>
  <c r="G29"/>
  <c r="K24"/>
  <c r="I24"/>
  <c r="G24"/>
  <c r="J22"/>
  <c r="I22"/>
  <c r="H22"/>
  <c r="G22"/>
  <c r="H12"/>
  <c r="H76" s="1"/>
  <c r="G12"/>
  <c r="K22" l="1"/>
  <c r="G76"/>
  <c r="J76"/>
  <c r="K29"/>
  <c r="K12"/>
  <c r="K76" l="1"/>
  <c r="I74"/>
  <c r="I76"/>
</calcChain>
</file>

<file path=xl/sharedStrings.xml><?xml version="1.0" encoding="utf-8"?>
<sst xmlns="http://schemas.openxmlformats.org/spreadsheetml/2006/main" count="313" uniqueCount="106">
  <si>
    <t>Наименование</t>
  </si>
  <si>
    <t>Гла-ва</t>
  </si>
  <si>
    <t>Раз-дел</t>
  </si>
  <si>
    <t>Под-раз-дел</t>
  </si>
  <si>
    <t>Целевая статья</t>
  </si>
  <si>
    <t>Вид рас-ходов</t>
  </si>
  <si>
    <t>скрыть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</si>
  <si>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</si>
  <si>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</si>
  <si>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</si>
  <si>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>ЛБО</t>
  </si>
  <si>
    <t xml:space="preserve">     года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</si>
  <si>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</si>
  <si>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</si>
  <si>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</si>
  <si>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</si>
  <si>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</si>
  <si>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</si>
  <si>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</si>
  <si>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</si>
  <si>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</si>
  <si>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</si>
  <si>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</si>
  <si>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</si>
  <si>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</si>
  <si>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</si>
  <si>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</si>
  <si>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</si>
  <si>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</si>
  <si>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</si>
  <si>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</si>
  <si>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</si>
  <si>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</si>
  <si>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</si>
  <si>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</si>
  <si>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</si>
  <si>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</si>
  <si>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</si>
  <si>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</si>
  <si>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</si>
  <si>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</si>
  <si>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</si>
  <si>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</si>
  <si>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</si>
  <si>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</si>
  <si>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</si>
  <si>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</si>
  <si>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</si>
  <si>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</si>
  <si>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</si>
  <si>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</si>
  <si>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</si>
  <si>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</si>
  <si>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</si>
  <si>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</si>
  <si>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</si>
  <si>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</si>
  <si>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</si>
  <si>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</si>
  <si>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Молодёжная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</si>
  <si>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</si>
  <si>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</si>
  <si>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</si>
  <si>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</si>
  <si>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</si>
  <si>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</si>
  <si>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</si>
  <si>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</si>
  <si>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09 </t>
  </si>
  <si>
    <t>00 00 00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</si>
  <si>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</si>
  <si>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</si>
  <si>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</si>
  <si>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</si>
  <si>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</si>
  <si>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</si>
  <si>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</si>
  <si>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</si>
  <si>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</si>
  <si>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</si>
  <si>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</t>
  </si>
  <si>
    <t>Массовый спорт</t>
  </si>
  <si>
    <t>Спорт высших достижений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</si>
  <si>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</si>
  <si>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</si>
  <si>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РФ муниципальных образований общего характера</t>
  </si>
  <si>
    <t>14</t>
  </si>
  <si>
    <t>Дотации на выравнивание бюджетной обеспеченности субъектов РФ и муниципальных образований</t>
  </si>
  <si>
    <t>Иные дотации</t>
  </si>
  <si>
    <t>Прочие межбюджетные трансферты общего характера</t>
  </si>
  <si>
    <t>ВСЕГО</t>
  </si>
  <si>
    <t>к  постановлению администрации</t>
  </si>
  <si>
    <t>Приложение № 3</t>
  </si>
  <si>
    <t>МО "Верхнешоношское"</t>
  </si>
  <si>
    <t xml:space="preserve">Физическая культура  </t>
  </si>
  <si>
    <t>План на 01.01.2019г., тыс.руб.</t>
  </si>
  <si>
    <t>1 00 00</t>
  </si>
  <si>
    <t>001</t>
  </si>
  <si>
    <t>2 00 00</t>
  </si>
  <si>
    <t>002</t>
  </si>
  <si>
    <t>Другие вопросы в области национальной экономики</t>
  </si>
  <si>
    <t xml:space="preserve">Отчёт об исполнении бюджета МО "Верхнешоношское"  по расходам на 01.10.2019 года по разделам и подразделам  классификации расходов бюджетов </t>
  </si>
  <si>
    <t>План на 01.10.2019г., тыс.руб.</t>
  </si>
  <si>
    <t>Исполнено на 01.10.2019г., тыс.руб.</t>
  </si>
  <si>
    <t>Защита населения и территории от чрезвычайных ситуаций природного и техногенного характера, гражданская оборона</t>
  </si>
  <si>
    <t>от " 24 октября"  2019 г. № 173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</si>
</sst>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"/>
    <numFmt numFmtId="166" formatCode="#,##0.00000"/>
  </numFmts>
  <fonts count="8"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49" fontId="2" fillId="0" borderId="1" xfId="0" applyNumberFormat="1" applyFont="1" applyFill="1" applyBorder="1"/>
    <xf numFmtId="0" fontId="5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Font="1" applyFill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6" fillId="0" borderId="0" xfId="0" applyFont="1" applyFill="1"/>
    <xf numFmtId="166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/>
    <xf numFmtId="0" fontId="2" fillId="5" borderId="0" xfId="0" applyFont="1" applyFill="1"/>
    <xf numFmtId="2" fontId="2" fillId="5" borderId="0" xfId="0" applyNumberFormat="1" applyFont="1" applyFill="1"/>
    <xf numFmtId="2" fontId="2" fillId="0" borderId="0" xfId="0" applyNumberFormat="1" applyFont="1" applyFill="1"/>
    <xf numFmtId="0" fontId="4" fillId="4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4" fontId="4" fillId="0" borderId="1" xfId="0" applyNumberFormat="1" applyFont="1" applyFill="1" applyBorder="1"/>
    <xf numFmtId="4" fontId="3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5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Normal="100" workbookViewId="0">
      <pane xSplit="6" ySplit="11" topLeftCell="G12" activePane="bottomRight" state="frozen"/>
      <selection pane="topRight" activeCell="G1" sqref="G1"/>
      <selection pane="bottomLeft" activeCell="A6" sqref="A6"/>
      <selection pane="bottomRight" activeCell="M8" sqref="M8"/>
    </sheetView>
  </sheetViews>
  <sheetFormatPr defaultRowHeight="12"/>
  <cols>
    <col min="1" max="1" width="66.1640625" style="1" customWidth="1"/>
    <col min="2" max="2" width="3.5" style="2" hidden="1" customWidth="1"/>
    <col min="3" max="3" width="6.6640625" style="3" customWidth="1"/>
    <col min="4" max="4" width="7.5" style="1" customWidth="1"/>
    <col min="5" max="5" width="10.5" style="1" hidden="1" customWidth="1"/>
    <col min="6" max="6" width="7" style="1" hidden="1" customWidth="1"/>
    <col min="7" max="7" width="13.5" style="1" customWidth="1"/>
    <col min="8" max="8" width="17" style="1" customWidth="1"/>
    <col min="9" max="9" width="10.6640625" style="5" hidden="1" customWidth="1"/>
    <col min="10" max="10" width="15.33203125" style="1" customWidth="1"/>
    <col min="11" max="11" width="10" style="37" customWidth="1"/>
    <col min="12" max="12" width="22.5" style="1" customWidth="1"/>
    <col min="13" max="13" width="9.83203125" style="1" bestFit="1" customWidth="1"/>
    <col min="14" max="16384" width="9.33203125" style="1"/>
  </cols>
  <sheetData>
    <row r="1" spans="1:12">
      <c r="H1" s="47" t="s">
        <v>92</v>
      </c>
      <c r="I1" s="47"/>
      <c r="J1" s="47"/>
      <c r="K1" s="47"/>
    </row>
    <row r="2" spans="1:12">
      <c r="H2" s="47" t="s">
        <v>91</v>
      </c>
      <c r="I2" s="47"/>
      <c r="J2" s="47"/>
      <c r="K2" s="47"/>
    </row>
    <row r="3" spans="1:12">
      <c r="H3" s="47" t="s">
        <v>93</v>
      </c>
      <c r="I3" s="47"/>
      <c r="J3" s="47"/>
      <c r="K3" s="47"/>
    </row>
    <row r="4" spans="1:12">
      <c r="H4" s="48" t="s">
        <v>105</v>
      </c>
      <c r="I4" s="48"/>
      <c r="J4" s="48"/>
      <c r="K4" s="48"/>
    </row>
    <row r="5" spans="1:12">
      <c r="H5" s="34"/>
      <c r="I5" s="35"/>
      <c r="J5" s="35"/>
      <c r="K5" s="36"/>
    </row>
    <row r="7" spans="1:12" ht="33" customHeight="1">
      <c r="A7" s="49" t="s">
        <v>101</v>
      </c>
      <c r="B7" s="49"/>
      <c r="C7" s="49"/>
      <c r="D7" s="49"/>
      <c r="E7" s="50"/>
      <c r="F7" s="50"/>
      <c r="G7" s="50"/>
      <c r="H7" s="51"/>
      <c r="I7" s="51"/>
      <c r="J7" s="51"/>
      <c r="K7" s="51"/>
    </row>
    <row r="8" spans="1:12" ht="15.75" customHeight="1">
      <c r="G8" s="4"/>
    </row>
    <row r="9" spans="1:12" ht="36" customHeight="1">
      <c r="A9" s="55" t="s">
        <v>0</v>
      </c>
      <c r="B9" s="55" t="s">
        <v>1</v>
      </c>
      <c r="C9" s="55" t="s">
        <v>2</v>
      </c>
      <c r="D9" s="55" t="s">
        <v>3</v>
      </c>
      <c r="E9" s="52" t="s">
        <v>4</v>
      </c>
      <c r="F9" s="52" t="s">
        <v>5</v>
      </c>
      <c r="G9" s="38" t="s">
        <v>95</v>
      </c>
      <c r="H9" s="38" t="s">
        <v>102</v>
      </c>
      <c r="I9" s="6" t="s">
        <v>6</v>
      </c>
      <c r="J9" s="53" t="s">
        <v>103</v>
      </c>
      <c r="K9" s="54" t="s">
        <v>7</v>
      </c>
    </row>
    <row r="10" spans="1:12" ht="16.5" customHeight="1">
      <c r="A10" s="55"/>
      <c r="B10" s="55"/>
      <c r="C10" s="55"/>
      <c r="D10" s="55"/>
      <c r="E10" s="52"/>
      <c r="F10" s="52"/>
      <c r="G10" s="7" t="s">
        <v>8</v>
      </c>
      <c r="H10" s="7" t="s">
        <v>9</v>
      </c>
      <c r="I10" s="8" t="s">
        <v>10</v>
      </c>
      <c r="J10" s="53"/>
      <c r="K10" s="54" t="s">
        <v>11</v>
      </c>
    </row>
    <row r="11" spans="1:12">
      <c r="A11" s="43">
        <v>1</v>
      </c>
      <c r="B11" s="43"/>
      <c r="C11" s="44">
        <v>2</v>
      </c>
      <c r="D11" s="44">
        <v>3</v>
      </c>
      <c r="E11" s="44"/>
      <c r="F11" s="44"/>
      <c r="G11" s="45">
        <v>4</v>
      </c>
      <c r="H11" s="45">
        <v>5</v>
      </c>
      <c r="I11" s="46"/>
      <c r="J11" s="45">
        <v>6</v>
      </c>
      <c r="K11" s="45">
        <v>7</v>
      </c>
    </row>
    <row r="12" spans="1:12" s="12" customFormat="1" ht="15.75" customHeight="1">
      <c r="A12" s="9" t="s">
        <v>12</v>
      </c>
      <c r="B12" s="10"/>
      <c r="C12" s="11" t="s">
        <v>13</v>
      </c>
      <c r="D12" s="11" t="s">
        <v>14</v>
      </c>
      <c r="E12" s="11" t="s">
        <v>15</v>
      </c>
      <c r="F12" s="11" t="s">
        <v>16</v>
      </c>
      <c r="G12" s="39">
        <f>G13+G14+G15+G17+G18+G19+G20+G21+G16</f>
        <v>2527</v>
      </c>
      <c r="H12" s="39">
        <f>H13+H14+H15+H17+H18+H19+H20+H21+H16</f>
        <v>2527</v>
      </c>
      <c r="I12" s="39">
        <f t="shared" ref="I12" si="0">I13+I14+I15+I17+I18+I19+I20+I21+I16</f>
        <v>0</v>
      </c>
      <c r="J12" s="39">
        <f>J13+J15+J17</f>
        <v>1863.7785899999999</v>
      </c>
      <c r="K12" s="39">
        <f t="shared" ref="K12:K76" si="1">J12/H12*100</f>
        <v>73.754593984962398</v>
      </c>
    </row>
    <row r="13" spans="1:12" ht="26.25" customHeight="1">
      <c r="A13" s="13" t="s">
        <v>17</v>
      </c>
      <c r="B13" s="14"/>
      <c r="C13" s="15" t="s">
        <v>13</v>
      </c>
      <c r="D13" s="15" t="s">
        <v>18</v>
      </c>
      <c r="E13" s="15" t="s">
        <v>15</v>
      </c>
      <c r="F13" s="15" t="s">
        <v>16</v>
      </c>
      <c r="G13" s="40">
        <v>502.2</v>
      </c>
      <c r="H13" s="40">
        <v>502.2</v>
      </c>
      <c r="I13" s="40"/>
      <c r="J13" s="40">
        <v>399.73050999999998</v>
      </c>
      <c r="K13" s="39">
        <f t="shared" si="1"/>
        <v>79.595880127439273</v>
      </c>
    </row>
    <row r="14" spans="1:12" ht="38.25" hidden="1" customHeight="1">
      <c r="A14" s="13" t="s">
        <v>19</v>
      </c>
      <c r="B14" s="14"/>
      <c r="C14" s="15" t="s">
        <v>13</v>
      </c>
      <c r="D14" s="15" t="s">
        <v>20</v>
      </c>
      <c r="E14" s="15" t="s">
        <v>15</v>
      </c>
      <c r="F14" s="15" t="s">
        <v>16</v>
      </c>
      <c r="G14" s="40">
        <v>0</v>
      </c>
      <c r="H14" s="40">
        <v>0</v>
      </c>
      <c r="I14" s="40"/>
      <c r="J14" s="40">
        <v>0</v>
      </c>
      <c r="K14" s="39" t="e">
        <f t="shared" si="1"/>
        <v>#DIV/0!</v>
      </c>
    </row>
    <row r="15" spans="1:12" ht="39" customHeight="1">
      <c r="A15" s="13" t="s">
        <v>21</v>
      </c>
      <c r="B15" s="14"/>
      <c r="C15" s="15" t="s">
        <v>13</v>
      </c>
      <c r="D15" s="15" t="s">
        <v>22</v>
      </c>
      <c r="E15" s="15" t="s">
        <v>15</v>
      </c>
      <c r="F15" s="15" t="s">
        <v>16</v>
      </c>
      <c r="G15" s="40">
        <v>1997.2</v>
      </c>
      <c r="H15" s="40">
        <v>1997.2</v>
      </c>
      <c r="I15" s="40"/>
      <c r="J15" s="40">
        <v>1436.4480799999999</v>
      </c>
      <c r="K15" s="39">
        <f t="shared" si="1"/>
        <v>71.923096334868802</v>
      </c>
      <c r="L15" s="16"/>
    </row>
    <row r="16" spans="1:12" ht="13.5" hidden="1" customHeight="1">
      <c r="A16" s="13" t="s">
        <v>23</v>
      </c>
      <c r="B16" s="14"/>
      <c r="C16" s="15" t="s">
        <v>13</v>
      </c>
      <c r="D16" s="15" t="s">
        <v>24</v>
      </c>
      <c r="E16" s="15"/>
      <c r="F16" s="15"/>
      <c r="G16" s="40">
        <v>0</v>
      </c>
      <c r="H16" s="40">
        <v>0</v>
      </c>
      <c r="I16" s="40"/>
      <c r="J16" s="40">
        <v>0</v>
      </c>
      <c r="K16" s="39" t="e">
        <f t="shared" si="1"/>
        <v>#DIV/0!</v>
      </c>
    </row>
    <row r="17" spans="1:13" ht="36">
      <c r="A17" s="13" t="s">
        <v>25</v>
      </c>
      <c r="B17" s="14"/>
      <c r="C17" s="15" t="s">
        <v>13</v>
      </c>
      <c r="D17" s="15" t="s">
        <v>26</v>
      </c>
      <c r="E17" s="15" t="s">
        <v>15</v>
      </c>
      <c r="F17" s="15" t="s">
        <v>16</v>
      </c>
      <c r="G17" s="40">
        <v>27.6</v>
      </c>
      <c r="H17" s="40">
        <v>27.6</v>
      </c>
      <c r="I17" s="40"/>
      <c r="J17" s="40">
        <v>27.6</v>
      </c>
      <c r="K17" s="39">
        <f t="shared" si="1"/>
        <v>100</v>
      </c>
    </row>
    <row r="18" spans="1:13" ht="15.75" hidden="1" customHeight="1">
      <c r="A18" s="13" t="s">
        <v>27</v>
      </c>
      <c r="B18" s="14"/>
      <c r="C18" s="15" t="s">
        <v>13</v>
      </c>
      <c r="D18" s="15" t="s">
        <v>28</v>
      </c>
      <c r="E18" s="15" t="s">
        <v>15</v>
      </c>
      <c r="F18" s="15" t="s">
        <v>16</v>
      </c>
      <c r="G18" s="40">
        <v>0</v>
      </c>
      <c r="H18" s="40">
        <v>0</v>
      </c>
      <c r="I18" s="40"/>
      <c r="J18" s="40">
        <v>0</v>
      </c>
      <c r="K18" s="39" t="e">
        <f t="shared" si="1"/>
        <v>#DIV/0!</v>
      </c>
    </row>
    <row r="19" spans="1:13" ht="15" hidden="1" customHeight="1">
      <c r="A19" s="13" t="s">
        <v>29</v>
      </c>
      <c r="B19" s="14"/>
      <c r="C19" s="15" t="s">
        <v>13</v>
      </c>
      <c r="D19" s="15" t="s">
        <v>30</v>
      </c>
      <c r="E19" s="15" t="s">
        <v>15</v>
      </c>
      <c r="F19" s="15" t="s">
        <v>16</v>
      </c>
      <c r="G19" s="40">
        <v>0</v>
      </c>
      <c r="H19" s="40">
        <v>0</v>
      </c>
      <c r="I19" s="40"/>
      <c r="J19" s="40">
        <v>0</v>
      </c>
      <c r="K19" s="39" t="e">
        <f t="shared" si="1"/>
        <v>#DIV/0!</v>
      </c>
      <c r="L19" s="16"/>
    </row>
    <row r="20" spans="1:13" ht="16.5" hidden="1" customHeight="1">
      <c r="A20" s="13" t="s">
        <v>29</v>
      </c>
      <c r="B20" s="14"/>
      <c r="C20" s="15" t="s">
        <v>13</v>
      </c>
      <c r="D20" s="15" t="s">
        <v>31</v>
      </c>
      <c r="E20" s="15" t="s">
        <v>15</v>
      </c>
      <c r="F20" s="15" t="s">
        <v>16</v>
      </c>
      <c r="G20" s="40"/>
      <c r="H20" s="40"/>
      <c r="I20" s="40"/>
      <c r="J20" s="40"/>
      <c r="K20" s="39" t="e">
        <f t="shared" si="1"/>
        <v>#DIV/0!</v>
      </c>
    </row>
    <row r="21" spans="1:13" ht="16.5" hidden="1" customHeight="1">
      <c r="A21" s="13" t="s">
        <v>32</v>
      </c>
      <c r="B21" s="14"/>
      <c r="C21" s="15" t="s">
        <v>13</v>
      </c>
      <c r="D21" s="15" t="s">
        <v>33</v>
      </c>
      <c r="E21" s="15" t="s">
        <v>15</v>
      </c>
      <c r="F21" s="15" t="s">
        <v>16</v>
      </c>
      <c r="G21" s="40">
        <v>0</v>
      </c>
      <c r="H21" s="40">
        <v>0</v>
      </c>
      <c r="I21" s="40"/>
      <c r="J21" s="40">
        <v>17.2</v>
      </c>
      <c r="K21" s="39" t="e">
        <f t="shared" si="1"/>
        <v>#DIV/0!</v>
      </c>
    </row>
    <row r="22" spans="1:13" ht="16.5" customHeight="1">
      <c r="A22" s="17" t="s">
        <v>34</v>
      </c>
      <c r="B22" s="18"/>
      <c r="C22" s="19" t="s">
        <v>18</v>
      </c>
      <c r="D22" s="19" t="s">
        <v>14</v>
      </c>
      <c r="E22" s="19"/>
      <c r="F22" s="19"/>
      <c r="G22" s="41">
        <f>G23</f>
        <v>108.1</v>
      </c>
      <c r="H22" s="41">
        <f>H23</f>
        <v>108.1</v>
      </c>
      <c r="I22" s="41">
        <f>I23</f>
        <v>0</v>
      </c>
      <c r="J22" s="41">
        <f>J23</f>
        <v>73.512500000000003</v>
      </c>
      <c r="K22" s="39">
        <f t="shared" si="1"/>
        <v>68.004162812210922</v>
      </c>
    </row>
    <row r="23" spans="1:13" ht="16.5" customHeight="1">
      <c r="A23" s="13" t="s">
        <v>35</v>
      </c>
      <c r="B23" s="14"/>
      <c r="C23" s="15" t="s">
        <v>18</v>
      </c>
      <c r="D23" s="15" t="s">
        <v>20</v>
      </c>
      <c r="E23" s="15"/>
      <c r="F23" s="15"/>
      <c r="G23" s="40">
        <v>108.1</v>
      </c>
      <c r="H23" s="40">
        <v>108.1</v>
      </c>
      <c r="I23" s="40"/>
      <c r="J23" s="40">
        <v>73.512500000000003</v>
      </c>
      <c r="K23" s="39">
        <f t="shared" si="1"/>
        <v>68.004162812210922</v>
      </c>
    </row>
    <row r="24" spans="1:13" ht="25.5">
      <c r="A24" s="9" t="s">
        <v>36</v>
      </c>
      <c r="B24" s="10"/>
      <c r="C24" s="11" t="s">
        <v>20</v>
      </c>
      <c r="D24" s="11" t="s">
        <v>14</v>
      </c>
      <c r="E24" s="11" t="s">
        <v>15</v>
      </c>
      <c r="F24" s="11" t="s">
        <v>16</v>
      </c>
      <c r="G24" s="39">
        <f>G25+G26+G28</f>
        <v>10</v>
      </c>
      <c r="H24" s="39">
        <f>H25+H26+H28+H27</f>
        <v>60</v>
      </c>
      <c r="I24" s="39">
        <f>I25+I26</f>
        <v>0</v>
      </c>
      <c r="J24" s="39">
        <f>J27+J28</f>
        <v>59.870579999999997</v>
      </c>
      <c r="K24" s="39">
        <f>J24/H24*100</f>
        <v>99.784299999999988</v>
      </c>
    </row>
    <row r="25" spans="1:13" ht="16.5" hidden="1" customHeight="1">
      <c r="A25" s="13" t="s">
        <v>37</v>
      </c>
      <c r="B25" s="14"/>
      <c r="C25" s="15" t="s">
        <v>20</v>
      </c>
      <c r="D25" s="15" t="s">
        <v>18</v>
      </c>
      <c r="E25" s="15" t="s">
        <v>15</v>
      </c>
      <c r="F25" s="15" t="s">
        <v>16</v>
      </c>
      <c r="G25" s="40"/>
      <c r="H25" s="40"/>
      <c r="I25" s="40"/>
      <c r="J25" s="40"/>
      <c r="K25" s="39" t="e">
        <f t="shared" si="1"/>
        <v>#DIV/0!</v>
      </c>
    </row>
    <row r="26" spans="1:13" ht="24" hidden="1">
      <c r="A26" s="13" t="s">
        <v>38</v>
      </c>
      <c r="B26" s="14"/>
      <c r="C26" s="15" t="s">
        <v>20</v>
      </c>
      <c r="D26" s="15" t="s">
        <v>39</v>
      </c>
      <c r="E26" s="15" t="s">
        <v>15</v>
      </c>
      <c r="F26" s="15" t="s">
        <v>16</v>
      </c>
      <c r="G26" s="40">
        <v>0</v>
      </c>
      <c r="H26" s="40">
        <v>0</v>
      </c>
      <c r="I26" s="40"/>
      <c r="J26" s="40">
        <v>0</v>
      </c>
      <c r="K26" s="39" t="e">
        <f t="shared" si="1"/>
        <v>#DIV/0!</v>
      </c>
      <c r="L26" s="16"/>
    </row>
    <row r="27" spans="1:13" ht="24">
      <c r="A27" s="13" t="s">
        <v>104</v>
      </c>
      <c r="B27" s="14"/>
      <c r="C27" s="15" t="s">
        <v>20</v>
      </c>
      <c r="D27" s="15" t="s">
        <v>39</v>
      </c>
      <c r="E27" s="15"/>
      <c r="F27" s="15"/>
      <c r="G27" s="40">
        <v>0</v>
      </c>
      <c r="H27" s="40">
        <v>50</v>
      </c>
      <c r="I27" s="40"/>
      <c r="J27" s="40">
        <v>49.870579999999997</v>
      </c>
      <c r="K27" s="39">
        <f>J27/H27*100</f>
        <v>99.741159999999994</v>
      </c>
      <c r="L27" s="16"/>
    </row>
    <row r="28" spans="1:13" ht="18.75" customHeight="1">
      <c r="A28" s="13" t="s">
        <v>40</v>
      </c>
      <c r="B28" s="14"/>
      <c r="C28" s="15" t="s">
        <v>20</v>
      </c>
      <c r="D28" s="15" t="s">
        <v>41</v>
      </c>
      <c r="E28" s="15"/>
      <c r="F28" s="15"/>
      <c r="G28" s="40">
        <v>10</v>
      </c>
      <c r="H28" s="40">
        <v>10</v>
      </c>
      <c r="I28" s="40"/>
      <c r="J28" s="40">
        <v>10</v>
      </c>
      <c r="K28" s="39">
        <f t="shared" si="1"/>
        <v>100</v>
      </c>
    </row>
    <row r="29" spans="1:13" ht="15.75" customHeight="1">
      <c r="A29" s="9" t="s">
        <v>42</v>
      </c>
      <c r="B29" s="10"/>
      <c r="C29" s="11" t="s">
        <v>22</v>
      </c>
      <c r="D29" s="11" t="s">
        <v>14</v>
      </c>
      <c r="E29" s="11" t="s">
        <v>15</v>
      </c>
      <c r="F29" s="11" t="s">
        <v>16</v>
      </c>
      <c r="G29" s="39">
        <f>G31+G32+G34+G35+G33</f>
        <v>0</v>
      </c>
      <c r="H29" s="39">
        <f>H34+H35</f>
        <v>1162.8</v>
      </c>
      <c r="I29" s="39">
        <f>I31+I32+I34+I35</f>
        <v>0</v>
      </c>
      <c r="J29" s="39">
        <f>J34+J35</f>
        <v>884.53631999999993</v>
      </c>
      <c r="K29" s="39">
        <f t="shared" si="1"/>
        <v>76.069514963880295</v>
      </c>
      <c r="L29" s="16"/>
      <c r="M29" s="20"/>
    </row>
    <row r="30" spans="1:13" ht="12.75" hidden="1">
      <c r="A30" s="21" t="s">
        <v>43</v>
      </c>
      <c r="B30" s="10"/>
      <c r="C30" s="22" t="s">
        <v>22</v>
      </c>
      <c r="D30" s="22" t="s">
        <v>13</v>
      </c>
      <c r="E30" s="11"/>
      <c r="F30" s="11"/>
      <c r="G30" s="42">
        <v>0</v>
      </c>
      <c r="H30" s="42">
        <v>0</v>
      </c>
      <c r="I30" s="42"/>
      <c r="J30" s="42">
        <v>0</v>
      </c>
      <c r="K30" s="39" t="e">
        <f t="shared" si="1"/>
        <v>#DIV/0!</v>
      </c>
      <c r="L30" s="16"/>
      <c r="M30" s="20"/>
    </row>
    <row r="31" spans="1:13" ht="14.25" hidden="1" customHeight="1">
      <c r="A31" s="13" t="s">
        <v>44</v>
      </c>
      <c r="B31" s="14"/>
      <c r="C31" s="15" t="s">
        <v>22</v>
      </c>
      <c r="D31" s="15" t="s">
        <v>18</v>
      </c>
      <c r="E31" s="15" t="s">
        <v>15</v>
      </c>
      <c r="F31" s="15" t="s">
        <v>16</v>
      </c>
      <c r="G31" s="40">
        <v>0</v>
      </c>
      <c r="H31" s="40">
        <v>0</v>
      </c>
      <c r="I31" s="40"/>
      <c r="J31" s="40">
        <v>0</v>
      </c>
      <c r="K31" s="39" t="e">
        <f t="shared" si="1"/>
        <v>#DIV/0!</v>
      </c>
      <c r="L31" s="16"/>
    </row>
    <row r="32" spans="1:13" ht="14.25" hidden="1" customHeight="1">
      <c r="A32" s="13" t="s">
        <v>45</v>
      </c>
      <c r="B32" s="14"/>
      <c r="C32" s="15" t="s">
        <v>22</v>
      </c>
      <c r="D32" s="15" t="s">
        <v>24</v>
      </c>
      <c r="E32" s="15" t="s">
        <v>15</v>
      </c>
      <c r="F32" s="15" t="s">
        <v>16</v>
      </c>
      <c r="G32" s="40">
        <v>0</v>
      </c>
      <c r="H32" s="40">
        <v>0</v>
      </c>
      <c r="I32" s="40"/>
      <c r="J32" s="40">
        <v>0</v>
      </c>
      <c r="K32" s="39" t="e">
        <f t="shared" si="1"/>
        <v>#DIV/0!</v>
      </c>
      <c r="L32" s="16"/>
    </row>
    <row r="33" spans="1:13" ht="14.25" hidden="1" customHeight="1">
      <c r="A33" s="13" t="s">
        <v>46</v>
      </c>
      <c r="B33" s="14"/>
      <c r="C33" s="15" t="s">
        <v>22</v>
      </c>
      <c r="D33" s="15" t="s">
        <v>47</v>
      </c>
      <c r="E33" s="15"/>
      <c r="F33" s="15"/>
      <c r="G33" s="40">
        <v>0</v>
      </c>
      <c r="H33" s="40">
        <v>0</v>
      </c>
      <c r="I33" s="40"/>
      <c r="J33" s="40">
        <v>0</v>
      </c>
      <c r="K33" s="39" t="e">
        <f t="shared" si="1"/>
        <v>#DIV/0!</v>
      </c>
      <c r="L33" s="16"/>
    </row>
    <row r="34" spans="1:13" ht="22.5" customHeight="1">
      <c r="A34" s="13" t="s">
        <v>48</v>
      </c>
      <c r="B34" s="14"/>
      <c r="C34" s="15" t="s">
        <v>22</v>
      </c>
      <c r="D34" s="15" t="s">
        <v>39</v>
      </c>
      <c r="E34" s="15" t="s">
        <v>15</v>
      </c>
      <c r="F34" s="15" t="s">
        <v>16</v>
      </c>
      <c r="G34" s="40">
        <v>0</v>
      </c>
      <c r="H34" s="40">
        <v>1122.8</v>
      </c>
      <c r="I34" s="40"/>
      <c r="J34" s="40">
        <v>861.18664999999999</v>
      </c>
      <c r="K34" s="39">
        <f t="shared" si="1"/>
        <v>76.69991539009618</v>
      </c>
      <c r="L34" s="16"/>
    </row>
    <row r="35" spans="1:13" ht="24" customHeight="1">
      <c r="A35" s="13" t="s">
        <v>100</v>
      </c>
      <c r="B35" s="14"/>
      <c r="C35" s="15" t="s">
        <v>22</v>
      </c>
      <c r="D35" s="15" t="s">
        <v>31</v>
      </c>
      <c r="E35" s="15" t="s">
        <v>96</v>
      </c>
      <c r="F35" s="15" t="s">
        <v>97</v>
      </c>
      <c r="G35" s="40">
        <v>0</v>
      </c>
      <c r="H35" s="40">
        <v>40</v>
      </c>
      <c r="I35" s="40"/>
      <c r="J35" s="40">
        <v>23.34967</v>
      </c>
      <c r="K35" s="39">
        <f t="shared" ref="K35:K36" si="2">J35/H35*100</f>
        <v>58.374174999999994</v>
      </c>
      <c r="L35" s="16"/>
    </row>
    <row r="36" spans="1:13" ht="22.5" hidden="1" customHeight="1">
      <c r="A36" s="13" t="s">
        <v>48</v>
      </c>
      <c r="B36" s="14"/>
      <c r="C36" s="15" t="s">
        <v>26</v>
      </c>
      <c r="D36" s="15" t="s">
        <v>30</v>
      </c>
      <c r="E36" s="15" t="s">
        <v>98</v>
      </c>
      <c r="F36" s="15" t="s">
        <v>99</v>
      </c>
      <c r="G36" s="40">
        <v>2</v>
      </c>
      <c r="H36" s="40">
        <v>1074.8</v>
      </c>
      <c r="I36" s="40"/>
      <c r="J36" s="40">
        <v>687.97184000000004</v>
      </c>
      <c r="K36" s="39">
        <f t="shared" si="2"/>
        <v>64.009289170078162</v>
      </c>
      <c r="L36" s="16"/>
    </row>
    <row r="37" spans="1:13" ht="13.5" customHeight="1">
      <c r="A37" s="9" t="s">
        <v>49</v>
      </c>
      <c r="B37" s="14"/>
      <c r="C37" s="19" t="s">
        <v>24</v>
      </c>
      <c r="D37" s="19" t="s">
        <v>14</v>
      </c>
      <c r="E37" s="15" t="s">
        <v>15</v>
      </c>
      <c r="F37" s="15" t="s">
        <v>16</v>
      </c>
      <c r="G37" s="41">
        <f>G39</f>
        <v>411.2</v>
      </c>
      <c r="H37" s="41">
        <f>H39</f>
        <v>485.6</v>
      </c>
      <c r="I37" s="41"/>
      <c r="J37" s="41">
        <f>J39</f>
        <v>118.75789</v>
      </c>
      <c r="K37" s="39">
        <f t="shared" si="1"/>
        <v>24.455908154859969</v>
      </c>
      <c r="L37" s="16"/>
      <c r="M37" s="23"/>
    </row>
    <row r="38" spans="1:13" ht="16.5" hidden="1" customHeight="1">
      <c r="A38" s="13" t="s">
        <v>50</v>
      </c>
      <c r="B38" s="14"/>
      <c r="C38" s="15" t="s">
        <v>24</v>
      </c>
      <c r="D38" s="15" t="s">
        <v>18</v>
      </c>
      <c r="E38" s="15" t="s">
        <v>15</v>
      </c>
      <c r="F38" s="15" t="s">
        <v>16</v>
      </c>
      <c r="G38" s="40">
        <v>0</v>
      </c>
      <c r="H38" s="40">
        <v>0</v>
      </c>
      <c r="I38" s="40"/>
      <c r="J38" s="40">
        <v>0</v>
      </c>
      <c r="K38" s="39" t="e">
        <f t="shared" si="1"/>
        <v>#DIV/0!</v>
      </c>
      <c r="L38" s="16"/>
    </row>
    <row r="39" spans="1:13" ht="15" customHeight="1">
      <c r="A39" s="24" t="s">
        <v>51</v>
      </c>
      <c r="B39" s="15"/>
      <c r="C39" s="15" t="s">
        <v>24</v>
      </c>
      <c r="D39" s="15" t="s">
        <v>20</v>
      </c>
      <c r="E39" s="15" t="s">
        <v>15</v>
      </c>
      <c r="F39" s="15" t="s">
        <v>16</v>
      </c>
      <c r="G39" s="40">
        <v>411.2</v>
      </c>
      <c r="H39" s="40">
        <v>485.6</v>
      </c>
      <c r="I39" s="40"/>
      <c r="J39" s="40">
        <v>118.75789</v>
      </c>
      <c r="K39" s="39">
        <f t="shared" si="1"/>
        <v>24.455908154859969</v>
      </c>
      <c r="L39" s="16"/>
    </row>
    <row r="40" spans="1:13" ht="12.75" hidden="1">
      <c r="A40" s="13" t="s">
        <v>52</v>
      </c>
      <c r="B40" s="15"/>
      <c r="C40" s="15" t="s">
        <v>24</v>
      </c>
      <c r="D40" s="15" t="s">
        <v>24</v>
      </c>
      <c r="E40" s="15" t="s">
        <v>15</v>
      </c>
      <c r="F40" s="15" t="s">
        <v>16</v>
      </c>
      <c r="G40" s="40">
        <v>0</v>
      </c>
      <c r="H40" s="40">
        <v>0</v>
      </c>
      <c r="I40" s="40"/>
      <c r="J40" s="40">
        <v>0</v>
      </c>
      <c r="K40" s="39" t="e">
        <f t="shared" si="1"/>
        <v>#DIV/0!</v>
      </c>
      <c r="L40" s="16"/>
    </row>
    <row r="41" spans="1:13" ht="16.5" hidden="1" customHeight="1">
      <c r="A41" s="9" t="s">
        <v>53</v>
      </c>
      <c r="B41" s="11"/>
      <c r="C41" s="11" t="s">
        <v>26</v>
      </c>
      <c r="D41" s="11" t="s">
        <v>14</v>
      </c>
      <c r="E41" s="11" t="s">
        <v>15</v>
      </c>
      <c r="F41" s="11" t="s">
        <v>16</v>
      </c>
      <c r="G41" s="39"/>
      <c r="H41" s="39"/>
      <c r="I41" s="39"/>
      <c r="J41" s="39"/>
      <c r="K41" s="39" t="e">
        <f t="shared" si="1"/>
        <v>#DIV/0!</v>
      </c>
      <c r="L41" s="16"/>
    </row>
    <row r="42" spans="1:13" ht="16.5" hidden="1" customHeight="1">
      <c r="A42" s="13" t="s">
        <v>54</v>
      </c>
      <c r="B42" s="15"/>
      <c r="C42" s="15" t="s">
        <v>26</v>
      </c>
      <c r="D42" s="15" t="s">
        <v>24</v>
      </c>
      <c r="E42" s="15" t="s">
        <v>15</v>
      </c>
      <c r="F42" s="15" t="s">
        <v>16</v>
      </c>
      <c r="G42" s="40"/>
      <c r="H42" s="40"/>
      <c r="I42" s="40"/>
      <c r="J42" s="40"/>
      <c r="K42" s="39" t="e">
        <f t="shared" si="1"/>
        <v>#DIV/0!</v>
      </c>
      <c r="L42" s="16"/>
    </row>
    <row r="43" spans="1:13" ht="13.5" hidden="1" customHeight="1">
      <c r="A43" s="9" t="s">
        <v>55</v>
      </c>
      <c r="B43" s="11"/>
      <c r="C43" s="11" t="s">
        <v>28</v>
      </c>
      <c r="D43" s="11" t="s">
        <v>14</v>
      </c>
      <c r="E43" s="11" t="s">
        <v>15</v>
      </c>
      <c r="F43" s="11" t="s">
        <v>16</v>
      </c>
      <c r="G43" s="39"/>
      <c r="H43" s="39"/>
      <c r="I43" s="39"/>
      <c r="J43" s="39"/>
      <c r="K43" s="39" t="e">
        <f t="shared" si="1"/>
        <v>#DIV/0!</v>
      </c>
      <c r="L43" s="16"/>
      <c r="M43" s="20"/>
    </row>
    <row r="44" spans="1:13" ht="15" hidden="1" customHeight="1">
      <c r="A44" s="13" t="s">
        <v>56</v>
      </c>
      <c r="B44" s="15"/>
      <c r="C44" s="15" t="s">
        <v>28</v>
      </c>
      <c r="D44" s="15" t="s">
        <v>13</v>
      </c>
      <c r="E44" s="15" t="s">
        <v>15</v>
      </c>
      <c r="F44" s="15" t="s">
        <v>16</v>
      </c>
      <c r="G44" s="40"/>
      <c r="H44" s="40"/>
      <c r="I44" s="40"/>
      <c r="J44" s="40"/>
      <c r="K44" s="39" t="e">
        <f t="shared" si="1"/>
        <v>#DIV/0!</v>
      </c>
      <c r="L44" s="16"/>
    </row>
    <row r="45" spans="1:13" ht="15" hidden="1" customHeight="1">
      <c r="A45" s="13" t="s">
        <v>57</v>
      </c>
      <c r="B45" s="15"/>
      <c r="C45" s="15" t="s">
        <v>28</v>
      </c>
      <c r="D45" s="15" t="s">
        <v>18</v>
      </c>
      <c r="E45" s="15" t="s">
        <v>15</v>
      </c>
      <c r="F45" s="15" t="s">
        <v>16</v>
      </c>
      <c r="G45" s="40"/>
      <c r="H45" s="40"/>
      <c r="I45" s="40"/>
      <c r="J45" s="40"/>
      <c r="K45" s="39" t="e">
        <f t="shared" si="1"/>
        <v>#DIV/0!</v>
      </c>
      <c r="L45" s="16"/>
    </row>
    <row r="46" spans="1:13" ht="15" hidden="1" customHeight="1">
      <c r="A46" s="13" t="s">
        <v>58</v>
      </c>
      <c r="B46" s="15"/>
      <c r="C46" s="15" t="s">
        <v>28</v>
      </c>
      <c r="D46" s="15" t="s">
        <v>20</v>
      </c>
      <c r="E46" s="15"/>
      <c r="F46" s="15"/>
      <c r="G46" s="40"/>
      <c r="H46" s="40"/>
      <c r="I46" s="40"/>
      <c r="J46" s="40"/>
      <c r="K46" s="39" t="e">
        <f t="shared" si="1"/>
        <v>#DIV/0!</v>
      </c>
      <c r="L46" s="16"/>
    </row>
    <row r="47" spans="1:13" ht="16.5" hidden="1" customHeight="1">
      <c r="A47" s="13" t="s">
        <v>59</v>
      </c>
      <c r="B47" s="15"/>
      <c r="C47" s="15" t="s">
        <v>28</v>
      </c>
      <c r="D47" s="15" t="s">
        <v>28</v>
      </c>
      <c r="E47" s="15" t="s">
        <v>15</v>
      </c>
      <c r="F47" s="15" t="s">
        <v>16</v>
      </c>
      <c r="G47" s="40"/>
      <c r="H47" s="40"/>
      <c r="I47" s="40"/>
      <c r="J47" s="40"/>
      <c r="K47" s="39" t="e">
        <f t="shared" si="1"/>
        <v>#DIV/0!</v>
      </c>
      <c r="L47" s="16"/>
    </row>
    <row r="48" spans="1:13" ht="16.5" hidden="1" customHeight="1">
      <c r="A48" s="13" t="s">
        <v>60</v>
      </c>
      <c r="B48" s="15"/>
      <c r="C48" s="15" t="s">
        <v>28</v>
      </c>
      <c r="D48" s="15" t="s">
        <v>39</v>
      </c>
      <c r="E48" s="15" t="s">
        <v>15</v>
      </c>
      <c r="F48" s="15" t="s">
        <v>16</v>
      </c>
      <c r="G48" s="40"/>
      <c r="H48" s="40"/>
      <c r="I48" s="40"/>
      <c r="J48" s="40"/>
      <c r="K48" s="39" t="e">
        <f t="shared" si="1"/>
        <v>#DIV/0!</v>
      </c>
      <c r="L48" s="16"/>
    </row>
    <row r="49" spans="1:13" ht="16.5" customHeight="1">
      <c r="A49" s="9" t="s">
        <v>61</v>
      </c>
      <c r="B49" s="11"/>
      <c r="C49" s="11" t="s">
        <v>47</v>
      </c>
      <c r="D49" s="11" t="s">
        <v>14</v>
      </c>
      <c r="E49" s="11" t="s">
        <v>15</v>
      </c>
      <c r="F49" s="11" t="s">
        <v>16</v>
      </c>
      <c r="G49" s="39">
        <v>0</v>
      </c>
      <c r="H49" s="39">
        <f>H50</f>
        <v>50</v>
      </c>
      <c r="I49" s="39"/>
      <c r="J49" s="39">
        <f>J50</f>
        <v>50</v>
      </c>
      <c r="K49" s="39">
        <f t="shared" si="1"/>
        <v>100</v>
      </c>
      <c r="L49" s="16"/>
      <c r="M49" s="20"/>
    </row>
    <row r="50" spans="1:13" ht="16.5" customHeight="1">
      <c r="A50" s="13" t="s">
        <v>62</v>
      </c>
      <c r="B50" s="15"/>
      <c r="C50" s="15" t="s">
        <v>47</v>
      </c>
      <c r="D50" s="15" t="s">
        <v>13</v>
      </c>
      <c r="E50" s="15" t="s">
        <v>15</v>
      </c>
      <c r="F50" s="15" t="s">
        <v>16</v>
      </c>
      <c r="G50" s="40">
        <v>0</v>
      </c>
      <c r="H50" s="40">
        <v>50</v>
      </c>
      <c r="I50" s="40"/>
      <c r="J50" s="40">
        <v>50</v>
      </c>
      <c r="K50" s="39">
        <f t="shared" si="1"/>
        <v>100</v>
      </c>
      <c r="L50" s="16"/>
    </row>
    <row r="51" spans="1:13" ht="17.25" hidden="1" customHeight="1">
      <c r="A51" s="13" t="s">
        <v>63</v>
      </c>
      <c r="B51" s="15"/>
      <c r="C51" s="15" t="s">
        <v>47</v>
      </c>
      <c r="D51" s="15" t="s">
        <v>22</v>
      </c>
      <c r="E51" s="15" t="s">
        <v>15</v>
      </c>
      <c r="F51" s="15" t="s">
        <v>16</v>
      </c>
      <c r="G51" s="40"/>
      <c r="H51" s="40"/>
      <c r="I51" s="40"/>
      <c r="J51" s="40"/>
      <c r="K51" s="39" t="e">
        <f t="shared" si="1"/>
        <v>#DIV/0!</v>
      </c>
      <c r="L51" s="16"/>
    </row>
    <row r="52" spans="1:13" ht="15.75" hidden="1" customHeight="1">
      <c r="A52" s="9" t="s">
        <v>64</v>
      </c>
      <c r="B52" s="11"/>
      <c r="C52" s="11" t="s">
        <v>39</v>
      </c>
      <c r="D52" s="11" t="s">
        <v>14</v>
      </c>
      <c r="E52" s="11" t="s">
        <v>15</v>
      </c>
      <c r="F52" s="11" t="s">
        <v>16</v>
      </c>
      <c r="G52" s="39"/>
      <c r="H52" s="39"/>
      <c r="I52" s="39"/>
      <c r="J52" s="39"/>
      <c r="K52" s="39" t="e">
        <f t="shared" si="1"/>
        <v>#DIV/0!</v>
      </c>
      <c r="L52" s="16"/>
      <c r="M52" s="20"/>
    </row>
    <row r="53" spans="1:13" ht="16.5" hidden="1" customHeight="1">
      <c r="A53" s="13" t="s">
        <v>65</v>
      </c>
      <c r="B53" s="15"/>
      <c r="C53" s="15" t="s">
        <v>39</v>
      </c>
      <c r="D53" s="15" t="s">
        <v>13</v>
      </c>
      <c r="E53" s="15" t="s">
        <v>15</v>
      </c>
      <c r="F53" s="15" t="s">
        <v>16</v>
      </c>
      <c r="G53" s="40"/>
      <c r="H53" s="40"/>
      <c r="I53" s="40"/>
      <c r="J53" s="40"/>
      <c r="K53" s="39" t="e">
        <f t="shared" si="1"/>
        <v>#DIV/0!</v>
      </c>
    </row>
    <row r="54" spans="1:13" ht="16.5" hidden="1" customHeight="1">
      <c r="A54" s="13" t="s">
        <v>66</v>
      </c>
      <c r="B54" s="15"/>
      <c r="C54" s="15" t="s">
        <v>39</v>
      </c>
      <c r="D54" s="15" t="s">
        <v>18</v>
      </c>
      <c r="E54" s="15" t="s">
        <v>15</v>
      </c>
      <c r="F54" s="15" t="s">
        <v>16</v>
      </c>
      <c r="G54" s="40"/>
      <c r="H54" s="40"/>
      <c r="I54" s="40"/>
      <c r="J54" s="40"/>
      <c r="K54" s="39" t="e">
        <f t="shared" si="1"/>
        <v>#DIV/0!</v>
      </c>
    </row>
    <row r="55" spans="1:13" ht="16.5" hidden="1" customHeight="1">
      <c r="A55" s="13" t="s">
        <v>67</v>
      </c>
      <c r="B55" s="14"/>
      <c r="C55" s="15" t="s">
        <v>68</v>
      </c>
      <c r="D55" s="15" t="s">
        <v>20</v>
      </c>
      <c r="E55" s="15" t="s">
        <v>69</v>
      </c>
      <c r="F55" s="15" t="s">
        <v>16</v>
      </c>
      <c r="G55" s="40"/>
      <c r="H55" s="40"/>
      <c r="I55" s="40"/>
      <c r="J55" s="40"/>
      <c r="K55" s="39" t="e">
        <f t="shared" si="1"/>
        <v>#DIV/0!</v>
      </c>
    </row>
    <row r="56" spans="1:13" ht="16.5" hidden="1" customHeight="1">
      <c r="A56" s="13" t="s">
        <v>70</v>
      </c>
      <c r="B56" s="15"/>
      <c r="C56" s="15" t="s">
        <v>39</v>
      </c>
      <c r="D56" s="15" t="s">
        <v>22</v>
      </c>
      <c r="E56" s="15" t="s">
        <v>15</v>
      </c>
      <c r="F56" s="15" t="s">
        <v>16</v>
      </c>
      <c r="G56" s="40"/>
      <c r="H56" s="40"/>
      <c r="I56" s="40"/>
      <c r="J56" s="40"/>
      <c r="K56" s="39" t="e">
        <f t="shared" si="1"/>
        <v>#DIV/0!</v>
      </c>
    </row>
    <row r="57" spans="1:13" ht="16.5" hidden="1" customHeight="1">
      <c r="A57" s="13" t="s">
        <v>71</v>
      </c>
      <c r="B57" s="15"/>
      <c r="C57" s="15" t="s">
        <v>39</v>
      </c>
      <c r="D57" s="15" t="s">
        <v>47</v>
      </c>
      <c r="E57" s="15" t="s">
        <v>15</v>
      </c>
      <c r="F57" s="15" t="s">
        <v>16</v>
      </c>
      <c r="G57" s="40"/>
      <c r="H57" s="40"/>
      <c r="I57" s="40"/>
      <c r="J57" s="40"/>
      <c r="K57" s="39" t="e">
        <f t="shared" si="1"/>
        <v>#DIV/0!</v>
      </c>
    </row>
    <row r="58" spans="1:13" ht="17.25" hidden="1" customHeight="1">
      <c r="A58" s="13" t="s">
        <v>72</v>
      </c>
      <c r="B58" s="15"/>
      <c r="C58" s="15" t="s">
        <v>39</v>
      </c>
      <c r="D58" s="15" t="s">
        <v>39</v>
      </c>
      <c r="E58" s="15" t="s">
        <v>15</v>
      </c>
      <c r="F58" s="15" t="s">
        <v>16</v>
      </c>
      <c r="G58" s="40"/>
      <c r="H58" s="40"/>
      <c r="I58" s="40"/>
      <c r="J58" s="40"/>
      <c r="K58" s="39" t="e">
        <f t="shared" si="1"/>
        <v>#DIV/0!</v>
      </c>
    </row>
    <row r="59" spans="1:13" ht="14.25" hidden="1" customHeight="1">
      <c r="A59" s="9" t="s">
        <v>73</v>
      </c>
      <c r="B59" s="11"/>
      <c r="C59" s="11" t="s">
        <v>74</v>
      </c>
      <c r="D59" s="11" t="s">
        <v>75</v>
      </c>
      <c r="E59" s="11" t="s">
        <v>15</v>
      </c>
      <c r="F59" s="11" t="s">
        <v>16</v>
      </c>
      <c r="G59" s="39"/>
      <c r="H59" s="39"/>
      <c r="I59" s="39"/>
      <c r="J59" s="39"/>
      <c r="K59" s="39" t="e">
        <f t="shared" si="1"/>
        <v>#DIV/0!</v>
      </c>
    </row>
    <row r="60" spans="1:13" ht="17.25" hidden="1" customHeight="1">
      <c r="A60" s="13" t="s">
        <v>76</v>
      </c>
      <c r="B60" s="15"/>
      <c r="C60" s="15" t="s">
        <v>41</v>
      </c>
      <c r="D60" s="15" t="s">
        <v>13</v>
      </c>
      <c r="E60" s="15" t="s">
        <v>15</v>
      </c>
      <c r="F60" s="15" t="s">
        <v>16</v>
      </c>
      <c r="G60" s="40"/>
      <c r="H60" s="40"/>
      <c r="I60" s="40"/>
      <c r="J60" s="40"/>
      <c r="K60" s="39" t="e">
        <f t="shared" si="1"/>
        <v>#DIV/0!</v>
      </c>
    </row>
    <row r="61" spans="1:13" ht="15" hidden="1" customHeight="1">
      <c r="A61" s="13" t="s">
        <v>77</v>
      </c>
      <c r="B61" s="15"/>
      <c r="C61" s="15" t="s">
        <v>41</v>
      </c>
      <c r="D61" s="15" t="s">
        <v>20</v>
      </c>
      <c r="E61" s="15" t="s">
        <v>15</v>
      </c>
      <c r="F61" s="15" t="s">
        <v>16</v>
      </c>
      <c r="G61" s="40"/>
      <c r="H61" s="40"/>
      <c r="I61" s="40"/>
      <c r="J61" s="40"/>
      <c r="K61" s="39" t="e">
        <f t="shared" si="1"/>
        <v>#DIV/0!</v>
      </c>
      <c r="L61" s="25"/>
    </row>
    <row r="62" spans="1:13" ht="14.25" hidden="1" customHeight="1">
      <c r="A62" s="13" t="s">
        <v>78</v>
      </c>
      <c r="B62" s="15"/>
      <c r="C62" s="15" t="s">
        <v>41</v>
      </c>
      <c r="D62" s="15" t="s">
        <v>22</v>
      </c>
      <c r="E62" s="15" t="s">
        <v>15</v>
      </c>
      <c r="F62" s="15" t="s">
        <v>16</v>
      </c>
      <c r="G62" s="40"/>
      <c r="H62" s="40"/>
      <c r="I62" s="40"/>
      <c r="J62" s="40"/>
      <c r="K62" s="39" t="e">
        <f t="shared" si="1"/>
        <v>#DIV/0!</v>
      </c>
    </row>
    <row r="63" spans="1:13" ht="14.25" hidden="1" customHeight="1">
      <c r="A63" s="13" t="s">
        <v>79</v>
      </c>
      <c r="B63" s="15"/>
      <c r="C63" s="15" t="s">
        <v>41</v>
      </c>
      <c r="D63" s="15" t="s">
        <v>26</v>
      </c>
      <c r="E63" s="15" t="s">
        <v>15</v>
      </c>
      <c r="F63" s="15" t="s">
        <v>16</v>
      </c>
      <c r="G63" s="40"/>
      <c r="H63" s="40"/>
      <c r="I63" s="40"/>
      <c r="J63" s="40"/>
      <c r="K63" s="39" t="e">
        <f t="shared" si="1"/>
        <v>#DIV/0!</v>
      </c>
    </row>
    <row r="64" spans="1:13" ht="15.75" hidden="1" customHeight="1">
      <c r="A64" s="9" t="s">
        <v>71</v>
      </c>
      <c r="B64" s="11"/>
      <c r="C64" s="11" t="s">
        <v>30</v>
      </c>
      <c r="D64" s="11" t="s">
        <v>14</v>
      </c>
      <c r="E64" s="11" t="s">
        <v>15</v>
      </c>
      <c r="F64" s="11" t="s">
        <v>16</v>
      </c>
      <c r="G64" s="39"/>
      <c r="H64" s="39"/>
      <c r="I64" s="39"/>
      <c r="J64" s="39"/>
      <c r="K64" s="39" t="e">
        <f t="shared" si="1"/>
        <v>#DIV/0!</v>
      </c>
    </row>
    <row r="65" spans="1:13" ht="15.75" hidden="1" customHeight="1">
      <c r="A65" s="21" t="s">
        <v>80</v>
      </c>
      <c r="B65" s="15"/>
      <c r="C65" s="15" t="s">
        <v>30</v>
      </c>
      <c r="D65" s="15" t="s">
        <v>13</v>
      </c>
      <c r="E65" s="15" t="s">
        <v>15</v>
      </c>
      <c r="F65" s="15" t="s">
        <v>16</v>
      </c>
      <c r="G65" s="40">
        <v>0</v>
      </c>
      <c r="H65" s="40"/>
      <c r="I65" s="40"/>
      <c r="J65" s="40"/>
      <c r="K65" s="39" t="e">
        <f t="shared" si="1"/>
        <v>#DIV/0!</v>
      </c>
    </row>
    <row r="66" spans="1:13" ht="15.75" hidden="1" customHeight="1">
      <c r="A66" s="21" t="s">
        <v>81</v>
      </c>
      <c r="B66" s="15"/>
      <c r="C66" s="15" t="s">
        <v>30</v>
      </c>
      <c r="D66" s="15" t="s">
        <v>18</v>
      </c>
      <c r="E66" s="15"/>
      <c r="F66" s="15"/>
      <c r="G66" s="40"/>
      <c r="H66" s="40"/>
      <c r="I66" s="40"/>
      <c r="J66" s="40"/>
      <c r="K66" s="39" t="e">
        <f t="shared" si="1"/>
        <v>#DIV/0!</v>
      </c>
    </row>
    <row r="67" spans="1:13" ht="15.75" hidden="1" customHeight="1">
      <c r="A67" s="21" t="s">
        <v>82</v>
      </c>
      <c r="B67" s="15"/>
      <c r="C67" s="15" t="s">
        <v>30</v>
      </c>
      <c r="D67" s="15" t="s">
        <v>20</v>
      </c>
      <c r="E67" s="15"/>
      <c r="F67" s="15"/>
      <c r="G67" s="40"/>
      <c r="H67" s="40"/>
      <c r="I67" s="40"/>
      <c r="J67" s="40"/>
      <c r="K67" s="39" t="e">
        <f t="shared" si="1"/>
        <v>#DIV/0!</v>
      </c>
    </row>
    <row r="68" spans="1:13" ht="18" hidden="1" customHeight="1">
      <c r="A68" s="17" t="s">
        <v>83</v>
      </c>
      <c r="B68" s="15"/>
      <c r="C68" s="19" t="s">
        <v>33</v>
      </c>
      <c r="D68" s="19" t="s">
        <v>14</v>
      </c>
      <c r="E68" s="19" t="s">
        <v>15</v>
      </c>
      <c r="F68" s="19" t="s">
        <v>16</v>
      </c>
      <c r="G68" s="41"/>
      <c r="H68" s="41"/>
      <c r="I68" s="41"/>
      <c r="J68" s="41"/>
      <c r="K68" s="39" t="e">
        <f t="shared" si="1"/>
        <v>#DIV/0!</v>
      </c>
    </row>
    <row r="69" spans="1:13" ht="24" hidden="1">
      <c r="A69" s="13" t="s">
        <v>84</v>
      </c>
      <c r="B69" s="15"/>
      <c r="C69" s="15" t="s">
        <v>33</v>
      </c>
      <c r="D69" s="15" t="s">
        <v>13</v>
      </c>
      <c r="E69" s="15" t="s">
        <v>15</v>
      </c>
      <c r="F69" s="15" t="s">
        <v>16</v>
      </c>
      <c r="G69" s="40"/>
      <c r="H69" s="40"/>
      <c r="I69" s="40"/>
      <c r="J69" s="40"/>
      <c r="K69" s="39" t="e">
        <f t="shared" si="1"/>
        <v>#DIV/0!</v>
      </c>
    </row>
    <row r="70" spans="1:13" ht="25.5" hidden="1" customHeight="1">
      <c r="A70" s="17" t="s">
        <v>85</v>
      </c>
      <c r="B70" s="19"/>
      <c r="C70" s="19" t="s">
        <v>86</v>
      </c>
      <c r="D70" s="19" t="s">
        <v>14</v>
      </c>
      <c r="E70" s="19" t="s">
        <v>15</v>
      </c>
      <c r="F70" s="19" t="s">
        <v>16</v>
      </c>
      <c r="G70" s="41"/>
      <c r="H70" s="41"/>
      <c r="I70" s="41"/>
      <c r="J70" s="41"/>
      <c r="K70" s="39" t="e">
        <f t="shared" si="1"/>
        <v>#DIV/0!</v>
      </c>
    </row>
    <row r="71" spans="1:13" ht="24.75" hidden="1" customHeight="1">
      <c r="A71" s="13" t="s">
        <v>87</v>
      </c>
      <c r="B71" s="15"/>
      <c r="C71" s="15" t="s">
        <v>86</v>
      </c>
      <c r="D71" s="15" t="s">
        <v>13</v>
      </c>
      <c r="E71" s="15"/>
      <c r="F71" s="15"/>
      <c r="G71" s="40"/>
      <c r="H71" s="40"/>
      <c r="I71" s="40"/>
      <c r="J71" s="40"/>
      <c r="K71" s="39" t="e">
        <f t="shared" si="1"/>
        <v>#DIV/0!</v>
      </c>
    </row>
    <row r="72" spans="1:13" ht="13.5" hidden="1" customHeight="1">
      <c r="A72" s="13" t="s">
        <v>88</v>
      </c>
      <c r="B72" s="15"/>
      <c r="C72" s="15" t="s">
        <v>86</v>
      </c>
      <c r="D72" s="15" t="s">
        <v>18</v>
      </c>
      <c r="E72" s="15"/>
      <c r="F72" s="15"/>
      <c r="G72" s="40"/>
      <c r="H72" s="40"/>
      <c r="I72" s="40"/>
      <c r="J72" s="40"/>
      <c r="K72" s="39" t="e">
        <f t="shared" si="1"/>
        <v>#DIV/0!</v>
      </c>
    </row>
    <row r="73" spans="1:13" ht="14.25" hidden="1" customHeight="1">
      <c r="A73" s="13" t="s">
        <v>89</v>
      </c>
      <c r="B73" s="15"/>
      <c r="C73" s="15" t="s">
        <v>86</v>
      </c>
      <c r="D73" s="15" t="s">
        <v>20</v>
      </c>
      <c r="E73" s="15"/>
      <c r="F73" s="15"/>
      <c r="G73" s="40"/>
      <c r="H73" s="40"/>
      <c r="I73" s="40"/>
      <c r="J73" s="40"/>
      <c r="K73" s="39" t="e">
        <f t="shared" si="1"/>
        <v>#DIV/0!</v>
      </c>
    </row>
    <row r="74" spans="1:13" ht="15.75" customHeight="1">
      <c r="A74" s="9" t="s">
        <v>71</v>
      </c>
      <c r="B74" s="10"/>
      <c r="C74" s="11" t="s">
        <v>30</v>
      </c>
      <c r="D74" s="11" t="s">
        <v>14</v>
      </c>
      <c r="E74" s="11" t="s">
        <v>15</v>
      </c>
      <c r="F74" s="11" t="s">
        <v>16</v>
      </c>
      <c r="G74" s="39">
        <f>G75</f>
        <v>10</v>
      </c>
      <c r="H74" s="39">
        <f>H75</f>
        <v>10</v>
      </c>
      <c r="I74" s="39">
        <f ca="1">I75+I76+I77+I78</f>
        <v>0</v>
      </c>
      <c r="J74" s="39">
        <f>J75</f>
        <v>10</v>
      </c>
      <c r="K74" s="39">
        <f t="shared" si="1"/>
        <v>100</v>
      </c>
      <c r="L74" s="16"/>
      <c r="M74" s="20"/>
    </row>
    <row r="75" spans="1:13" ht="17.25" customHeight="1">
      <c r="A75" s="13" t="s">
        <v>94</v>
      </c>
      <c r="B75" s="15"/>
      <c r="C75" s="15" t="s">
        <v>30</v>
      </c>
      <c r="D75" s="15" t="s">
        <v>13</v>
      </c>
      <c r="E75" s="15"/>
      <c r="F75" s="15"/>
      <c r="G75" s="40">
        <v>10</v>
      </c>
      <c r="H75" s="40">
        <v>10</v>
      </c>
      <c r="I75" s="40"/>
      <c r="J75" s="40">
        <v>10</v>
      </c>
      <c r="K75" s="39">
        <f t="shared" si="1"/>
        <v>100</v>
      </c>
    </row>
    <row r="76" spans="1:13" s="16" customFormat="1" ht="26.25" customHeight="1">
      <c r="A76" s="26" t="s">
        <v>90</v>
      </c>
      <c r="B76" s="27"/>
      <c r="C76" s="28"/>
      <c r="D76" s="26"/>
      <c r="E76" s="26"/>
      <c r="F76" s="26"/>
      <c r="G76" s="41">
        <f>G12+G22+G24+G29+G37+G49+G74</f>
        <v>3066.2999999999997</v>
      </c>
      <c r="H76" s="41">
        <f>H12+H22+H24+H29+H37+H49+H74</f>
        <v>4403.5</v>
      </c>
      <c r="I76" s="41">
        <f ca="1">I12+I22+I24+I29+I36+I41+I43+I49+I52+I59+I64+I68+I70+I74</f>
        <v>2567.5</v>
      </c>
      <c r="J76" s="41">
        <f>J12+J22+J24+J29+J37+J49+J74</f>
        <v>3060.4558799999995</v>
      </c>
      <c r="K76" s="39">
        <f t="shared" si="1"/>
        <v>69.500530941296688</v>
      </c>
      <c r="L76" s="29"/>
      <c r="M76" s="20"/>
    </row>
    <row r="77" spans="1:13">
      <c r="H77" s="30"/>
      <c r="I77" s="30"/>
      <c r="J77" s="30"/>
      <c r="L77" s="31"/>
      <c r="M77" s="31"/>
    </row>
    <row r="78" spans="1:13">
      <c r="G78" s="23"/>
      <c r="H78" s="32"/>
      <c r="J78" s="32"/>
      <c r="L78" s="33"/>
    </row>
    <row r="79" spans="1:13">
      <c r="H79" s="25"/>
    </row>
  </sheetData>
  <mergeCells count="13">
    <mergeCell ref="F9:F10"/>
    <mergeCell ref="J9:J10"/>
    <mergeCell ref="K9:K10"/>
    <mergeCell ref="A9:A10"/>
    <mergeCell ref="B9:B10"/>
    <mergeCell ref="C9:C10"/>
    <mergeCell ref="D9:D10"/>
    <mergeCell ref="E9:E10"/>
    <mergeCell ref="H1:K1"/>
    <mergeCell ref="H2:K2"/>
    <mergeCell ref="H3:K3"/>
    <mergeCell ref="H4:K4"/>
    <mergeCell ref="A7:K7"/>
  </mergeCells>
  <pageMargins left="0.71" right="0.19" top="0.35" bottom="0.25" header="0.22" footer="0.2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01.07.2019</vt:lpstr>
      <vt:lpstr>'на 01.07.2019'!Область_печати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Z</cp:lastModifiedBy>
  <cp:lastPrinted>2019-10-09T11:05:19Z</cp:lastPrinted>
  <dcterms:created xsi:type="dcterms:W3CDTF">2016-11-02T13:32:54Z</dcterms:created>
  <dcterms:modified xsi:type="dcterms:W3CDTF">2019-11-05T09:22:30Z</dcterms:modified>
</cp:coreProperties>
</file>