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лист" sheetId="1" r:id="rId1"/>
  </sheets>
  <definedNames>
    <definedName name="_xlnm.Print_Titles" localSheetId="0">'лист'!$10:$11</definedName>
    <definedName name="_xlnm.Print_Area" localSheetId="0">'лист'!$A$1:$E$54</definedName>
  </definedNames>
  <calcPr fullCalcOnLoad="1"/>
</workbook>
</file>

<file path=xl/sharedStrings.xml><?xml version="1.0" encoding="utf-8"?>
<sst xmlns="http://schemas.openxmlformats.org/spreadsheetml/2006/main" count="73" uniqueCount="65">
  <si>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</si>
  <si>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</si>
  <si>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</si>
  <si>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</si>
  <si>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Государственная пошлина за государственную регистрацию, а также за совершение прочих юридически значимых действий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</si>
  <si>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</si>
  <si>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</si>
  <si>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1 00 00000 00 0000 000</t>
  </si>
  <si>
    <t>1 01 00000 00 0000 000</t>
  </si>
  <si>
    <t>1 01 02000 01 0000 110</t>
  </si>
  <si>
    <t>2 00 00000 00 0000 000</t>
  </si>
  <si>
    <t>в том числе от плательщиков на территории Ненецкого автономного округа</t>
  </si>
  <si>
    <t>Наименование доходов</t>
  </si>
  <si>
    <t>Код бюджетной классификации Российской Федерации</t>
  </si>
  <si>
    <t>Субвенции бюджетам субъектов Российской Федерации и муниципальных образований</t>
  </si>
  <si>
    <t>ГОСУДАРСТВЕННАЯ ПОШЛИНА</t>
  </si>
  <si>
    <t>Дотации бюджетам субъектов Российской Федерации и муниципальных образований</t>
  </si>
  <si>
    <t>НАЛОГОВЫЕ И НЕНАЛОГОВЫЕ ДОХОДЫ</t>
  </si>
  <si>
    <t>ВСЕГО ДОХОДОВ</t>
  </si>
  <si>
    <t>Налог на имущество физических лиц</t>
  </si>
  <si>
    <t>1 06 01030 10 0000 110</t>
  </si>
  <si>
    <t>Земельный налог</t>
  </si>
  <si>
    <t>1 06 06000 00 0000 110</t>
  </si>
  <si>
    <t>1 08 04020 01 0000 110</t>
  </si>
  <si>
    <t>1 11 05035 10 0000 120</t>
  </si>
  <si>
    <t>1 11 05000 10 0000 000</t>
  </si>
  <si>
    <t>1 08 00000 01 0000 000</t>
  </si>
  <si>
    <t>1 06 00000 10 0000 000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</si>
  <si>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бюджетных и автономных учреждений)</t>
  </si>
  <si>
    <t>из них: дотации бюджетам поселений  на выравнивание бюджетной обеспеченности</t>
  </si>
  <si>
    <t>субвенция бюджетам поселений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</si>
  <si>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</si>
  <si>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поселений  на осуществление части полномочий по решению вопросов местного значения в соответствии с заключенными соглашениями (расходы на благоустройство территорий, содержание мест захоронения)</t>
  </si>
  <si>
    <t>2 02 15002 10 0000 151</t>
  </si>
  <si>
    <t>2 02 35118 10 0000 151</t>
  </si>
  <si>
    <t>Субсидии бюджетам субъектов Российской Федерации и муниципальных образований (межбюджетные субсидии)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</si>
  <si>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(расходы на содержание а/д  в границах поселения)</t>
  </si>
  <si>
    <t>Изменения +/-</t>
  </si>
  <si>
    <t>Приложение №1</t>
  </si>
  <si>
    <t>"О внесении изменений и дополнений в решение</t>
  </si>
  <si>
    <t>"О бюджете муниципального образования "Верхнешоношское"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</si>
  <si>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</si>
  <si>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(расходы на ремонт а/д)</t>
  </si>
  <si>
    <t>на 2019 год от "27" декабря 2018г. №140</t>
  </si>
  <si>
    <t xml:space="preserve">Объём поступления доходов в бюджет муниципального образования "Верхнешоношское"     в 2019году                    </t>
  </si>
  <si>
    <t xml:space="preserve">Утверждено на 2019год                              </t>
  </si>
  <si>
    <t xml:space="preserve">Уточнено на 26.12.2019г.                           </t>
  </si>
  <si>
    <t xml:space="preserve">        прочие субсидии бюджетам  сельских поселений </t>
  </si>
  <si>
    <t>2 02 00000 00 0000 000</t>
  </si>
  <si>
    <t>2 02 10000 10 0000 150</t>
  </si>
  <si>
    <t>2 02 15001 10 0000 150</t>
  </si>
  <si>
    <t>2 02 20000 00 0000 150</t>
  </si>
  <si>
    <t xml:space="preserve"> 2 02 29 999 10 0000 150</t>
  </si>
  <si>
    <t>2 02 30000 00 0000 150</t>
  </si>
  <si>
    <t>2 02 30024 10 0000 150</t>
  </si>
  <si>
    <t>2 02 35118 10 0000 150</t>
  </si>
  <si>
    <t>субвенции бюджетам сельских поселений на выполнение передаваемых полномочий субъектов Российской Федерации</t>
  </si>
  <si>
    <t>субвенция бюджетам сельских поселений на осуществление  первичного воинского учета на территориях, где отсутствуют военные комиссариаты</t>
  </si>
  <si>
    <t>2 02 40000 10 0000 150</t>
  </si>
  <si>
    <t>2 02 40014 10 0000 150</t>
  </si>
  <si>
    <t>2 02 49999 10 0000 150</t>
  </si>
  <si>
    <t>Прочие межбюджетные трансферты, передаваемые бюджетам сельских поселений (ремонт пожарного водоёма)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</si>
  <si>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(доставка продуктов п.Средний)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</si>
  <si>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(ТОС район)</t>
  </si>
  <si>
    <r>
      <t>к решению Совета депутатов № 186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от "26" декабря 2019 г.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</si>
</sst>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  <numFmt numFmtId="173" formatCode="_-* #,##0.0_р_._-;\-* #,##0.0_р_._-;_-* &quot;-&quot;?_р_._-;_-@_-"/>
    <numFmt numFmtId="174" formatCode="_-* #,##0_р_._-;\-* #,##0_р_._-;_-* &quot;-&quot;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_р_._-;\-* #,##0.00_р_._-;_-* &quot;-&quot;?_р_._-;_-@_-"/>
    <numFmt numFmtId="181" formatCode="_-* #,##0.000_р_._-;\-* #,##0.000_р_._-;_-* &quot;-&quot;?_р_._-;_-@_-"/>
    <numFmt numFmtId="182" formatCode="[$-FC19]d\ mmmm\ yyyy\ &quot;г.&quot;"/>
    <numFmt numFmtId="183" formatCode="#,##0.0"/>
    <numFmt numFmtId="184" formatCode="_-* #,##0.0\ _₽_-;\-* #,##0.0\ _₽_-;_-* &quot;-&quot;?\ _₽_-;_-@_-"/>
    <numFmt numFmtId="185" formatCode="0.0"/>
  </numFmts>
  <fonts count="49">
    <font>
      <sz val="10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183" fontId="0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73" fontId="2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left" vertical="center" wrapText="1" indent="3"/>
    </xf>
    <xf numFmtId="180" fontId="6" fillId="0" borderId="10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SheetLayoutView="100" zoomScalePageLayoutView="0" workbookViewId="0" topLeftCell="A1">
      <selection activeCell="A8" sqref="A8:E8"/>
    </sheetView>
  </sheetViews>
  <sheetFormatPr defaultColWidth="9.00390625" defaultRowHeight="12.75"/>
  <cols>
    <col min="1" max="1" width="37.25390625" style="4" customWidth="1"/>
    <col min="2" max="2" width="19.75390625" style="4" customWidth="1"/>
    <col min="3" max="3" width="10.625" style="4" customWidth="1"/>
    <col min="4" max="4" width="10.125" style="4" customWidth="1"/>
    <col min="5" max="5" width="10.875" style="4" customWidth="1"/>
    <col min="6" max="6" width="13.00390625" style="4" customWidth="1"/>
    <col min="7" max="16384" width="9.125" style="4" customWidth="1"/>
  </cols>
  <sheetData>
    <row r="1" spans="1:6" ht="12" customHeight="1">
      <c r="A1" s="8"/>
      <c r="B1" s="9"/>
      <c r="C1" s="10"/>
      <c r="D1" s="41" t="s">
        <v>38</v>
      </c>
      <c r="E1" s="41"/>
      <c r="F1" s="7"/>
    </row>
    <row r="2" spans="1:6" ht="12.75" customHeight="1" hidden="1">
      <c r="A2" s="8"/>
      <c r="B2" s="9"/>
      <c r="C2" s="11"/>
      <c r="D2" s="11"/>
      <c r="E2" s="11"/>
      <c r="F2" s="7"/>
    </row>
    <row r="3" spans="1:6" ht="12.75">
      <c r="A3" s="8"/>
      <c r="B3" s="42" t="s">
        <v>64</v>
      </c>
      <c r="C3" s="42"/>
      <c r="D3" s="42"/>
      <c r="E3" s="42"/>
      <c r="F3" s="7"/>
    </row>
    <row r="4" spans="1:6" ht="12.75">
      <c r="A4" s="8"/>
      <c r="B4" s="42" t="s">
        <v>39</v>
      </c>
      <c r="C4" s="42"/>
      <c r="D4" s="42"/>
      <c r="E4" s="42"/>
      <c r="F4" s="7"/>
    </row>
    <row r="5" spans="1:6" ht="12.75">
      <c r="A5" s="42" t="s">
        <v>40</v>
      </c>
      <c r="B5" s="42"/>
      <c r="C5" s="42"/>
      <c r="D5" s="42"/>
      <c r="E5" s="42"/>
      <c r="F5" s="7"/>
    </row>
    <row r="6" spans="1:6" ht="15" customHeight="1">
      <c r="A6" s="8"/>
      <c r="B6" s="42" t="s">
        <v>43</v>
      </c>
      <c r="C6" s="42"/>
      <c r="D6" s="42"/>
      <c r="E6" s="42"/>
      <c r="F6" s="7"/>
    </row>
    <row r="7" spans="3:6" ht="15" customHeight="1">
      <c r="C7" s="7"/>
      <c r="D7" s="7"/>
      <c r="E7" s="7"/>
      <c r="F7" s="7"/>
    </row>
    <row r="8" spans="1:5" ht="34.5" customHeight="1">
      <c r="A8" s="43" t="s">
        <v>44</v>
      </c>
      <c r="B8" s="43"/>
      <c r="C8" s="43"/>
      <c r="D8" s="43"/>
      <c r="E8" s="43"/>
    </row>
    <row r="9" spans="1:4" ht="14.25" customHeight="1">
      <c r="A9" s="1"/>
      <c r="C9" s="5"/>
      <c r="D9" s="5"/>
    </row>
    <row r="10" spans="1:5" ht="39" customHeight="1">
      <c r="A10" s="12" t="s">
        <v>12</v>
      </c>
      <c r="B10" s="12" t="s">
        <v>13</v>
      </c>
      <c r="C10" s="13" t="s">
        <v>45</v>
      </c>
      <c r="D10" s="13" t="s">
        <v>46</v>
      </c>
      <c r="E10" s="23" t="s">
        <v>37</v>
      </c>
    </row>
    <row r="11" spans="1:5" ht="9" customHeight="1">
      <c r="A11" s="14">
        <v>1</v>
      </c>
      <c r="B11" s="14">
        <v>2</v>
      </c>
      <c r="C11" s="15">
        <v>3</v>
      </c>
      <c r="D11" s="15"/>
      <c r="E11" s="16"/>
    </row>
    <row r="12" spans="1:5" ht="0.75" customHeight="1">
      <c r="A12" s="24"/>
      <c r="B12" s="28"/>
      <c r="C12" s="17"/>
      <c r="D12" s="17"/>
      <c r="E12" s="16"/>
    </row>
    <row r="13" spans="1:5" ht="25.5" customHeight="1">
      <c r="A13" s="21" t="s">
        <v>17</v>
      </c>
      <c r="B13" s="22" t="s">
        <v>7</v>
      </c>
      <c r="C13" s="35">
        <f>C16+C23+C28+C32</f>
        <v>108</v>
      </c>
      <c r="D13" s="35">
        <f>D16+D23+D28++D32</f>
        <v>108</v>
      </c>
      <c r="E13" s="36">
        <f>D13-C13</f>
        <v>0</v>
      </c>
    </row>
    <row r="14" spans="1:5" ht="24" customHeight="1" hidden="1">
      <c r="A14" s="29" t="s">
        <v>11</v>
      </c>
      <c r="B14" s="22"/>
      <c r="C14" s="37" t="e">
        <f>C17+#REF!+#REF!+C30</f>
        <v>#REF!</v>
      </c>
      <c r="D14" s="37"/>
      <c r="E14" s="38"/>
    </row>
    <row r="15" spans="1:5" ht="13.5" customHeight="1">
      <c r="A15" s="21"/>
      <c r="B15" s="22"/>
      <c r="C15" s="37"/>
      <c r="D15" s="37"/>
      <c r="E15" s="38"/>
    </row>
    <row r="16" spans="1:5" ht="13.5" customHeight="1">
      <c r="A16" s="26" t="s">
        <v>5</v>
      </c>
      <c r="B16" s="27" t="s">
        <v>8</v>
      </c>
      <c r="C16" s="37">
        <v>35</v>
      </c>
      <c r="D16" s="37">
        <v>35</v>
      </c>
      <c r="E16" s="39">
        <v>0</v>
      </c>
    </row>
    <row r="17" spans="1:5" ht="25.5" customHeight="1" hidden="1">
      <c r="A17" s="29" t="s">
        <v>11</v>
      </c>
      <c r="B17" s="27"/>
      <c r="C17" s="37">
        <f>C18+C20</f>
        <v>6043735.5</v>
      </c>
      <c r="D17" s="37"/>
      <c r="E17" s="39"/>
    </row>
    <row r="18" spans="1:5" ht="24.75" customHeight="1" hidden="1">
      <c r="A18" s="29" t="s">
        <v>11</v>
      </c>
      <c r="B18" s="27"/>
      <c r="C18" s="37">
        <v>4541222</v>
      </c>
      <c r="D18" s="37"/>
      <c r="E18" s="39"/>
    </row>
    <row r="19" spans="1:5" ht="13.5" customHeight="1">
      <c r="A19" s="30" t="s">
        <v>0</v>
      </c>
      <c r="B19" s="27" t="s">
        <v>9</v>
      </c>
      <c r="C19" s="37">
        <v>35</v>
      </c>
      <c r="D19" s="37">
        <v>35</v>
      </c>
      <c r="E19" s="39">
        <f>D19-C19</f>
        <v>0</v>
      </c>
    </row>
    <row r="20" spans="1:5" ht="24.75" customHeight="1" hidden="1">
      <c r="A20" s="29" t="s">
        <v>11</v>
      </c>
      <c r="B20" s="27"/>
      <c r="C20" s="37">
        <v>1502513.5</v>
      </c>
      <c r="D20" s="37"/>
      <c r="E20" s="39"/>
    </row>
    <row r="21" spans="1:5" ht="13.5" customHeight="1">
      <c r="A21" s="30"/>
      <c r="B21" s="27"/>
      <c r="C21" s="37"/>
      <c r="D21" s="37"/>
      <c r="E21" s="39"/>
    </row>
    <row r="22" spans="1:5" ht="13.5" customHeight="1">
      <c r="A22" s="30"/>
      <c r="B22" s="27"/>
      <c r="C22" s="37"/>
      <c r="D22" s="37"/>
      <c r="E22" s="39"/>
    </row>
    <row r="23" spans="1:5" ht="13.5" customHeight="1">
      <c r="A23" s="31" t="s">
        <v>1</v>
      </c>
      <c r="B23" s="27" t="s">
        <v>27</v>
      </c>
      <c r="C23" s="37">
        <v>51</v>
      </c>
      <c r="D23" s="37">
        <f>D24+D25</f>
        <v>51</v>
      </c>
      <c r="E23" s="40">
        <f>D23-C23</f>
        <v>0</v>
      </c>
    </row>
    <row r="24" spans="1:5" ht="13.5" customHeight="1">
      <c r="A24" s="30" t="s">
        <v>19</v>
      </c>
      <c r="B24" s="27" t="s">
        <v>20</v>
      </c>
      <c r="C24" s="37">
        <v>4</v>
      </c>
      <c r="D24" s="37">
        <v>4</v>
      </c>
      <c r="E24" s="39">
        <f>D24-C24</f>
        <v>0</v>
      </c>
    </row>
    <row r="25" spans="1:5" ht="13.5" customHeight="1">
      <c r="A25" s="30" t="s">
        <v>21</v>
      </c>
      <c r="B25" s="27" t="s">
        <v>22</v>
      </c>
      <c r="C25" s="37">
        <v>47</v>
      </c>
      <c r="D25" s="37">
        <v>47</v>
      </c>
      <c r="E25" s="39">
        <f>D23-C23</f>
        <v>0</v>
      </c>
    </row>
    <row r="26" spans="1:5" ht="13.5" customHeight="1">
      <c r="A26" s="30"/>
      <c r="B26" s="27"/>
      <c r="C26" s="37"/>
      <c r="D26" s="37"/>
      <c r="E26" s="39"/>
    </row>
    <row r="27" spans="1:5" ht="13.5" customHeight="1">
      <c r="A27" s="30"/>
      <c r="B27" s="27"/>
      <c r="C27" s="37"/>
      <c r="D27" s="37"/>
      <c r="E27" s="39"/>
    </row>
    <row r="28" spans="1:5" ht="13.5" customHeight="1">
      <c r="A28" s="31" t="s">
        <v>15</v>
      </c>
      <c r="B28" s="27" t="s">
        <v>26</v>
      </c>
      <c r="C28" s="37">
        <v>3</v>
      </c>
      <c r="D28" s="37">
        <f>D29</f>
        <v>3</v>
      </c>
      <c r="E28" s="39">
        <f>D28-C28</f>
        <v>0</v>
      </c>
    </row>
    <row r="29" spans="1:5" ht="51.75" customHeight="1">
      <c r="A29" s="30" t="s">
        <v>4</v>
      </c>
      <c r="B29" s="27" t="s">
        <v>23</v>
      </c>
      <c r="C29" s="37">
        <v>3</v>
      </c>
      <c r="D29" s="37">
        <v>3</v>
      </c>
      <c r="E29" s="39">
        <f>D29-C29</f>
        <v>0</v>
      </c>
    </row>
    <row r="30" spans="1:5" ht="24" customHeight="1" hidden="1">
      <c r="A30" s="29" t="s">
        <v>11</v>
      </c>
      <c r="B30" s="27"/>
      <c r="C30" s="37">
        <v>98</v>
      </c>
      <c r="D30" s="37"/>
      <c r="E30" s="39"/>
    </row>
    <row r="31" spans="1:5" ht="14.25" customHeight="1">
      <c r="A31" s="30"/>
      <c r="B31" s="27"/>
      <c r="C31" s="37"/>
      <c r="D31" s="37"/>
      <c r="E31" s="39"/>
    </row>
    <row r="32" spans="1:5" ht="52.5" customHeight="1">
      <c r="A32" s="26" t="s">
        <v>2</v>
      </c>
      <c r="B32" s="27" t="s">
        <v>25</v>
      </c>
      <c r="C32" s="37">
        <v>19</v>
      </c>
      <c r="D32" s="37">
        <f>D33</f>
        <v>19</v>
      </c>
      <c r="E32" s="39">
        <f>D32-C32</f>
        <v>0</v>
      </c>
    </row>
    <row r="33" spans="1:5" ht="62.25" customHeight="1">
      <c r="A33" s="32" t="s">
        <v>28</v>
      </c>
      <c r="B33" s="27" t="s">
        <v>24</v>
      </c>
      <c r="C33" s="37">
        <v>19</v>
      </c>
      <c r="D33" s="37">
        <v>19</v>
      </c>
      <c r="E33" s="39">
        <f>D33-C33</f>
        <v>0</v>
      </c>
    </row>
    <row r="34" spans="1:5" ht="13.5" customHeight="1">
      <c r="A34" s="30"/>
      <c r="B34" s="27"/>
      <c r="C34" s="37"/>
      <c r="D34" s="37"/>
      <c r="E34" s="39"/>
    </row>
    <row r="35" spans="1:5" s="25" customFormat="1" ht="16.5" customHeight="1">
      <c r="A35" s="21" t="s">
        <v>3</v>
      </c>
      <c r="B35" s="22" t="s">
        <v>10</v>
      </c>
      <c r="C35" s="35">
        <f>C37</f>
        <v>2947.5</v>
      </c>
      <c r="D35" s="35">
        <f>D37</f>
        <v>4224.54658</v>
      </c>
      <c r="E35" s="36">
        <f>D35-C35</f>
        <v>1277.0465800000002</v>
      </c>
    </row>
    <row r="36" spans="1:5" ht="13.5" customHeight="1">
      <c r="A36" s="26"/>
      <c r="B36" s="27"/>
      <c r="C36" s="37"/>
      <c r="D36" s="37"/>
      <c r="E36" s="39"/>
    </row>
    <row r="37" spans="1:5" ht="38.25">
      <c r="A37" s="26" t="s">
        <v>6</v>
      </c>
      <c r="B37" s="27" t="s">
        <v>48</v>
      </c>
      <c r="C37" s="37">
        <f>C38+C41+C43</f>
        <v>2947.5</v>
      </c>
      <c r="D37" s="37">
        <f>D38+D41+D43+D47</f>
        <v>4224.54658</v>
      </c>
      <c r="E37" s="39">
        <f aca="true" t="shared" si="0" ref="E37:E46">D37-C37</f>
        <v>1277.0465800000002</v>
      </c>
    </row>
    <row r="38" spans="1:5" ht="38.25">
      <c r="A38" s="30" t="s">
        <v>16</v>
      </c>
      <c r="B38" s="27" t="s">
        <v>49</v>
      </c>
      <c r="C38" s="37">
        <f>C39+C40</f>
        <v>459.9</v>
      </c>
      <c r="D38" s="37">
        <f>D39+D40</f>
        <v>459.9</v>
      </c>
      <c r="E38" s="39">
        <f t="shared" si="0"/>
        <v>0</v>
      </c>
    </row>
    <row r="39" spans="1:5" ht="36.75" customHeight="1">
      <c r="A39" s="33" t="s">
        <v>29</v>
      </c>
      <c r="B39" s="27" t="s">
        <v>50</v>
      </c>
      <c r="C39" s="37">
        <v>459.9</v>
      </c>
      <c r="D39" s="37">
        <v>459.9</v>
      </c>
      <c r="E39" s="39">
        <f t="shared" si="0"/>
        <v>0</v>
      </c>
    </row>
    <row r="40" spans="1:5" ht="38.25" hidden="1">
      <c r="A40" s="33" t="s">
        <v>41</v>
      </c>
      <c r="B40" s="27" t="s">
        <v>33</v>
      </c>
      <c r="C40" s="37">
        <v>0</v>
      </c>
      <c r="D40" s="37">
        <v>0</v>
      </c>
      <c r="E40" s="39">
        <f t="shared" si="0"/>
        <v>0</v>
      </c>
    </row>
    <row r="41" spans="1:5" ht="36">
      <c r="A41" s="18" t="s">
        <v>35</v>
      </c>
      <c r="B41" s="19" t="s">
        <v>51</v>
      </c>
      <c r="C41" s="39">
        <f>C42</f>
        <v>2317</v>
      </c>
      <c r="D41" s="37">
        <f>D42</f>
        <v>2357</v>
      </c>
      <c r="E41" s="39">
        <f t="shared" si="0"/>
        <v>40</v>
      </c>
    </row>
    <row r="42" spans="1:5" ht="24">
      <c r="A42" s="18" t="s">
        <v>47</v>
      </c>
      <c r="B42" s="20" t="s">
        <v>52</v>
      </c>
      <c r="C42" s="39">
        <v>2317</v>
      </c>
      <c r="D42" s="37">
        <v>2357</v>
      </c>
      <c r="E42" s="39">
        <f t="shared" si="0"/>
        <v>40</v>
      </c>
    </row>
    <row r="43" spans="1:5" ht="38.25">
      <c r="A43" s="30" t="s">
        <v>14</v>
      </c>
      <c r="B43" s="27" t="s">
        <v>53</v>
      </c>
      <c r="C43" s="37">
        <f>C46+C45</f>
        <v>170.6</v>
      </c>
      <c r="D43" s="37">
        <f>D46+D45</f>
        <v>170.6</v>
      </c>
      <c r="E43" s="39">
        <f t="shared" si="0"/>
        <v>0</v>
      </c>
    </row>
    <row r="44" spans="1:5" ht="58.5" customHeight="1" hidden="1">
      <c r="A44" s="33" t="s">
        <v>30</v>
      </c>
      <c r="B44" s="27" t="s">
        <v>34</v>
      </c>
      <c r="C44" s="37">
        <v>0</v>
      </c>
      <c r="D44" s="37">
        <v>0</v>
      </c>
      <c r="E44" s="39">
        <f t="shared" si="0"/>
        <v>0</v>
      </c>
    </row>
    <row r="45" spans="1:5" ht="54.75" customHeight="1">
      <c r="A45" s="33" t="s">
        <v>56</v>
      </c>
      <c r="B45" s="27" t="s">
        <v>54</v>
      </c>
      <c r="C45" s="37">
        <v>62.5</v>
      </c>
      <c r="D45" s="37">
        <v>62.5</v>
      </c>
      <c r="E45" s="39">
        <f t="shared" si="0"/>
        <v>0</v>
      </c>
    </row>
    <row r="46" spans="1:5" ht="66" customHeight="1">
      <c r="A46" s="33" t="s">
        <v>57</v>
      </c>
      <c r="B46" s="27" t="s">
        <v>55</v>
      </c>
      <c r="C46" s="37">
        <v>108.1</v>
      </c>
      <c r="D46" s="37">
        <v>108.1</v>
      </c>
      <c r="E46" s="39">
        <f t="shared" si="0"/>
        <v>0</v>
      </c>
    </row>
    <row r="47" spans="1:5" ht="12.75">
      <c r="A47" s="34" t="s">
        <v>31</v>
      </c>
      <c r="B47" s="27" t="s">
        <v>58</v>
      </c>
      <c r="C47" s="37">
        <f>C48+C49+C50+C51+C53</f>
        <v>0</v>
      </c>
      <c r="D47" s="37">
        <f>D48+D49+D50+D51+D53+D52</f>
        <v>1237.04658</v>
      </c>
      <c r="E47" s="39">
        <f aca="true" t="shared" si="1" ref="E47:E53">D47-C47</f>
        <v>1237.04658</v>
      </c>
    </row>
    <row r="48" spans="1:5" ht="116.25" customHeight="1">
      <c r="A48" s="34" t="s">
        <v>32</v>
      </c>
      <c r="B48" s="27" t="s">
        <v>59</v>
      </c>
      <c r="C48" s="37">
        <v>0</v>
      </c>
      <c r="D48" s="37">
        <v>14.4</v>
      </c>
      <c r="E48" s="39">
        <f t="shared" si="1"/>
        <v>14.4</v>
      </c>
    </row>
    <row r="49" spans="1:5" ht="129" customHeight="1">
      <c r="A49" s="34" t="s">
        <v>36</v>
      </c>
      <c r="B49" s="27" t="s">
        <v>59</v>
      </c>
      <c r="C49" s="39">
        <v>0</v>
      </c>
      <c r="D49" s="37">
        <v>1092.8</v>
      </c>
      <c r="E49" s="39">
        <f t="shared" si="1"/>
        <v>1092.8</v>
      </c>
    </row>
    <row r="50" spans="1:5" ht="116.25" customHeight="1">
      <c r="A50" s="34" t="s">
        <v>42</v>
      </c>
      <c r="B50" s="27" t="s">
        <v>59</v>
      </c>
      <c r="C50" s="39">
        <v>0</v>
      </c>
      <c r="D50" s="37">
        <v>29.976</v>
      </c>
      <c r="E50" s="39">
        <f t="shared" si="1"/>
        <v>29.976</v>
      </c>
    </row>
    <row r="51" spans="1:5" ht="128.25" customHeight="1">
      <c r="A51" s="34" t="s">
        <v>62</v>
      </c>
      <c r="B51" s="27" t="s">
        <v>59</v>
      </c>
      <c r="C51" s="39">
        <v>0</v>
      </c>
      <c r="D51" s="37">
        <v>40</v>
      </c>
      <c r="E51" s="39">
        <f t="shared" si="1"/>
        <v>40</v>
      </c>
    </row>
    <row r="52" spans="1:5" ht="128.25" customHeight="1">
      <c r="A52" s="34" t="s">
        <v>63</v>
      </c>
      <c r="B52" s="27" t="s">
        <v>59</v>
      </c>
      <c r="C52" s="39">
        <v>0</v>
      </c>
      <c r="D52" s="37">
        <v>10</v>
      </c>
      <c r="E52" s="39">
        <f t="shared" si="1"/>
        <v>10</v>
      </c>
    </row>
    <row r="53" spans="1:5" ht="51">
      <c r="A53" s="33" t="s">
        <v>61</v>
      </c>
      <c r="B53" s="27" t="s">
        <v>60</v>
      </c>
      <c r="C53" s="39">
        <v>0</v>
      </c>
      <c r="D53" s="37">
        <v>49.87058</v>
      </c>
      <c r="E53" s="39">
        <f t="shared" si="1"/>
        <v>49.87058</v>
      </c>
    </row>
    <row r="54" spans="1:5" s="25" customFormat="1" ht="24" customHeight="1">
      <c r="A54" s="21" t="s">
        <v>18</v>
      </c>
      <c r="B54" s="22"/>
      <c r="C54" s="35">
        <f>C13+C35</f>
        <v>3055.5</v>
      </c>
      <c r="D54" s="35">
        <f>D13+D35</f>
        <v>4332.54658</v>
      </c>
      <c r="E54" s="36">
        <f>D54-C54</f>
        <v>1277.0465800000002</v>
      </c>
    </row>
    <row r="55" spans="1:2" ht="13.5" customHeight="1">
      <c r="A55" s="2"/>
      <c r="B55" s="3"/>
    </row>
    <row r="58" spans="3:4" ht="12.75">
      <c r="C58" s="6"/>
      <c r="D58" s="6"/>
    </row>
  </sheetData>
  <sheetProtection/>
  <mergeCells count="6">
    <mergeCell ref="D1:E1"/>
    <mergeCell ref="B3:E3"/>
    <mergeCell ref="B4:E4"/>
    <mergeCell ref="A5:E5"/>
    <mergeCell ref="B6:E6"/>
    <mergeCell ref="A8:E8"/>
  </mergeCells>
  <printOptions/>
  <pageMargins left="0.984251968503937" right="0.3937007874015748" top="0.7086614173228347" bottom="0.7480314960629921" header="0.5118110236220472" footer="0.5118110236220472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Z</cp:lastModifiedBy>
  <cp:lastPrinted>2019-01-23T09:23:32Z</cp:lastPrinted>
  <dcterms:created xsi:type="dcterms:W3CDTF">2004-09-13T07:20:24Z</dcterms:created>
  <dcterms:modified xsi:type="dcterms:W3CDTF">2019-12-27T07:33:06Z</dcterms:modified>
  <cp:category/>
  <cp:version/>
  <cp:contentType/>
  <cp:contentStatus/>
</cp:coreProperties>
</file>