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ina\Desktop\САЙТ\+  ДОКУМЕНТЫ\ПРОЕКТЫ НПА\реш  исполнение за 2018 год\"/>
    </mc:Choice>
  </mc:AlternateContent>
  <bookViews>
    <workbookView xWindow="360" yWindow="285" windowWidth="19440" windowHeight="7170"/>
  </bookViews>
  <sheets>
    <sheet name="расх на 01.10.2016" sheetId="1" r:id="rId1"/>
  </sheets>
  <externalReferences>
    <externalReference r:id="rId2"/>
  </externalReferences>
  <definedNames>
    <definedName name="Excel_BuiltIn_Print_Area" localSheetId="0">#REF!</definedName>
    <definedName name="Excel_BuiltIn_Print_Area">#REF!</definedName>
    <definedName name="Excel_BuiltIn_Print_Titles" localSheetId="0">#REF!</definedName>
    <definedName name="Excel_BuiltIn_Print_Titles">#REF!</definedName>
    <definedName name="FinishMounth">'[1]Параметры отчета'!$C$11</definedName>
    <definedName name="FinishYear" localSheetId="0">#REF!</definedName>
    <definedName name="FinishYear">#REF!</definedName>
    <definedName name="StartMounth">'[1]Параметры отчета'!$C$10</definedName>
    <definedName name="StartYear" localSheetId="0">#REF!</definedName>
    <definedName name="StartYear">#REF!</definedName>
    <definedName name="апрель" localSheetId="0">#REF!</definedName>
    <definedName name="апрель">#REF!</definedName>
    <definedName name="декабрь" localSheetId="0">#REF!</definedName>
    <definedName name="декабрь">#REF!</definedName>
    <definedName name="июль" localSheetId="0">#REF!</definedName>
    <definedName name="июль">#REF!</definedName>
    <definedName name="июнь" localSheetId="0">#REF!</definedName>
    <definedName name="июнь">#REF!</definedName>
    <definedName name="майчик" localSheetId="0">#REF!</definedName>
    <definedName name="майчик">#REF!</definedName>
    <definedName name="март" localSheetId="0">#REF!</definedName>
    <definedName name="март">#REF!</definedName>
    <definedName name="начдата" localSheetId="0">#REF!</definedName>
    <definedName name="начдата">#REF!</definedName>
    <definedName name="ноябрь" localSheetId="0">#REF!</definedName>
    <definedName name="ноябрь">#REF!</definedName>
    <definedName name="_xlnm.Print_Area" localSheetId="0">'расх на 01.10.2016'!$A$1:$K$76</definedName>
    <definedName name="октябрик" localSheetId="0">#REF!</definedName>
    <definedName name="октябрик">#REF!</definedName>
    <definedName name="октябрь" localSheetId="0">#REF!</definedName>
    <definedName name="октябрь">#REF!</definedName>
    <definedName name="сентябрь" localSheetId="0">#REF!</definedName>
    <definedName name="сентябрь">#REF!</definedName>
    <definedName name="формат" localSheetId="0">#REF!</definedName>
    <definedName name="формат">#REF!</definedName>
  </definedNames>
  <calcPr calcId="152511"/>
</workbook>
</file>

<file path=xl/calcChain.xml><?xml version="1.0" encoding="utf-8"?>
<calcChain xmlns="http://schemas.openxmlformats.org/spreadsheetml/2006/main">
  <c r="J12" i="1" l="1"/>
  <c r="J28" i="1"/>
  <c r="J36" i="1"/>
  <c r="H28" i="1"/>
  <c r="K35" i="1"/>
  <c r="H74" i="1"/>
  <c r="G74" i="1"/>
  <c r="J74" i="1"/>
  <c r="K75" i="1"/>
  <c r="K73" i="1" l="1"/>
  <c r="K72" i="1"/>
  <c r="K71" i="1"/>
  <c r="K70" i="1"/>
  <c r="K69" i="1"/>
  <c r="K68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5" i="1"/>
  <c r="K44" i="1"/>
  <c r="K43" i="1"/>
  <c r="K42" i="1"/>
  <c r="K41" i="1"/>
  <c r="K39" i="1"/>
  <c r="K38" i="1"/>
  <c r="K37" i="1"/>
  <c r="I36" i="1"/>
  <c r="H36" i="1"/>
  <c r="G36" i="1"/>
  <c r="K34" i="1"/>
  <c r="K33" i="1"/>
  <c r="K32" i="1"/>
  <c r="K31" i="1"/>
  <c r="K30" i="1"/>
  <c r="K29" i="1"/>
  <c r="I28" i="1"/>
  <c r="K28" i="1"/>
  <c r="G28" i="1"/>
  <c r="K27" i="1"/>
  <c r="K26" i="1"/>
  <c r="K25" i="1"/>
  <c r="J24" i="1"/>
  <c r="I24" i="1"/>
  <c r="H24" i="1"/>
  <c r="K24" i="1" s="1"/>
  <c r="G24" i="1"/>
  <c r="K23" i="1"/>
  <c r="J22" i="1"/>
  <c r="I22" i="1"/>
  <c r="H22" i="1"/>
  <c r="G22" i="1"/>
  <c r="K21" i="1"/>
  <c r="K18" i="1"/>
  <c r="K17" i="1"/>
  <c r="K16" i="1"/>
  <c r="K15" i="1"/>
  <c r="K14" i="1"/>
  <c r="K13" i="1"/>
  <c r="I12" i="1"/>
  <c r="H12" i="1"/>
  <c r="G12" i="1"/>
  <c r="G76" i="1" l="1"/>
  <c r="K22" i="1"/>
  <c r="H76" i="1"/>
  <c r="J76" i="1"/>
  <c r="K36" i="1"/>
  <c r="K12" i="1"/>
  <c r="K74" i="1"/>
  <c r="K76" i="1" l="1"/>
  <c r="I76" i="1"/>
  <c r="I74" i="1"/>
</calcChain>
</file>

<file path=xl/sharedStrings.xml><?xml version="1.0" encoding="utf-8"?>
<sst xmlns="http://schemas.openxmlformats.org/spreadsheetml/2006/main" count="313" uniqueCount="102">
  <si>
    <t>Наименование</t>
  </si>
  <si>
    <t>Гла-ва</t>
  </si>
  <si>
    <t>Раз-дел</t>
  </si>
  <si>
    <t>Под-раз-дел</t>
  </si>
  <si>
    <t>Целевая статья</t>
  </si>
  <si>
    <t>Вид рас-ходов</t>
  </si>
  <si>
    <t>скрыть</t>
  </si>
  <si>
    <t xml:space="preserve">% исп.к уточн.                                                                                                                                                                                      плану </t>
  </si>
  <si>
    <t>утвержд.</t>
  </si>
  <si>
    <t>уточнен.</t>
  </si>
  <si>
    <t>ЛБО</t>
  </si>
  <si>
    <t xml:space="preserve">     года</t>
  </si>
  <si>
    <t>Общегосударственные вопросы</t>
  </si>
  <si>
    <t>01</t>
  </si>
  <si>
    <t>00</t>
  </si>
  <si>
    <t>000 00 00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</si>
  <si>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</si>
  <si>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</si>
  <si>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</si>
  <si>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</si>
  <si>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</si>
  <si>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</si>
  <si>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</si>
  <si>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</si>
  <si>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</si>
  <si>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</si>
  <si>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</si>
  <si>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</si>
  <si>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</si>
  <si>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</si>
  <si>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</si>
  <si>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</si>
  <si>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</si>
  <si>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</si>
  <si>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</si>
  <si>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</si>
  <si>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</si>
  <si>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внутренних дел</t>
  </si>
  <si>
    <t>Защита населения и территории от чрезвычайных ситуаций природного и техногенного характера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</si>
  <si>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</si>
  <si>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</si>
  <si>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</si>
  <si>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</si>
  <si>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</si>
  <si>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Топливно-энергетический комплекс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</si>
  <si>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</si>
  <si>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</si>
  <si>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</si>
  <si>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</si>
  <si>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</si>
  <si>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</si>
  <si>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</si>
  <si>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</si>
  <si>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</si>
  <si>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</si>
  <si>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</si>
  <si>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</si>
  <si>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</si>
  <si>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</si>
  <si>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</si>
  <si>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</si>
  <si>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Молодёжная политика и оздоровление детей</t>
  </si>
  <si>
    <t>Другие вопросы в области образования</t>
  </si>
  <si>
    <t xml:space="preserve">Культура и кинематография 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</si>
  <si>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</si>
  <si>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</si>
  <si>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</si>
  <si>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</si>
  <si>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</si>
  <si>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</si>
  <si>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09 </t>
  </si>
  <si>
    <t>00 00 00</t>
  </si>
  <si>
    <t>Скорая медицинская помощь</t>
  </si>
  <si>
    <t>Физическая культура и спорт</t>
  </si>
  <si>
    <t>Другие вопросы в области здравоохранения</t>
  </si>
  <si>
    <t>Социальная политика</t>
  </si>
  <si>
    <t xml:space="preserve">10 </t>
  </si>
  <si>
    <t xml:space="preserve">00 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</si>
  <si>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</si>
  <si>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</si>
  <si>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</si>
  <si>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</si>
  <si>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</t>
  </si>
  <si>
    <t>Массовый спорт</t>
  </si>
  <si>
    <t>Спорт высших достижений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</si>
  <si>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</si>
  <si>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</si>
  <si>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 бюджетам субъектов РФ муниципальных образований общего характера</t>
  </si>
  <si>
    <t>14</t>
  </si>
  <si>
    <t>Дотации на выравнивание бюджетной обеспеченности субъектов РФ и муниципальных образований</t>
  </si>
  <si>
    <t>Иные дотации</t>
  </si>
  <si>
    <t>Прочие межбюджетные трансферты общего характера</t>
  </si>
  <si>
    <t>ВСЕГО</t>
  </si>
  <si>
    <t xml:space="preserve">Физическая культура  </t>
  </si>
  <si>
    <t>Распределение бюджетных ассигнований  бюджета МО "Верхнешоношское" за 2018 год по разделам и подразделам классификации расходов бюджетов</t>
  </si>
  <si>
    <t>Приложение №6</t>
  </si>
  <si>
    <t>к решению Совета депутатов</t>
  </si>
  <si>
    <t>"Об исполнении бюджета</t>
  </si>
  <si>
    <t>МО "Верхнешоношское" за 2018 год"</t>
  </si>
  <si>
    <t>Исполнено на 01.01.2019г., тыс.руб.</t>
  </si>
  <si>
    <t>План на 01.01.2019г., тыс.руб.</t>
  </si>
  <si>
    <t>№ 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</si>
</sst>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"/>
    <numFmt numFmtId="166" formatCode="#,##0.00000"/>
  </numFmts>
  <fonts count="8" x14ac:knownFonts="1">
    <font>
      <sz val="8"/>
      <name val="Arial Cyr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color indexed="10"/>
      <name val="Arial"/>
      <family val="2"/>
      <charset val="204"/>
    </font>
    <font>
      <b/>
      <sz val="9"/>
      <color indexed="10"/>
      <name val="Arial"/>
      <family val="2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2" fillId="3" borderId="0" xfId="0" applyFont="1" applyFill="1"/>
    <xf numFmtId="0" fontId="4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49" fontId="2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/>
    </xf>
    <xf numFmtId="0" fontId="4" fillId="0" borderId="0" xfId="0" applyFont="1" applyFill="1"/>
    <xf numFmtId="49" fontId="4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/>
    </xf>
    <xf numFmtId="164" fontId="4" fillId="0" borderId="0" xfId="0" applyNumberFormat="1" applyFont="1" applyFill="1"/>
    <xf numFmtId="49" fontId="3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/>
    </xf>
    <xf numFmtId="164" fontId="2" fillId="0" borderId="0" xfId="0" applyNumberFormat="1" applyFont="1" applyFill="1"/>
    <xf numFmtId="49" fontId="2" fillId="0" borderId="1" xfId="0" applyNumberFormat="1" applyFont="1" applyFill="1" applyBorder="1"/>
    <xf numFmtId="0" fontId="5" fillId="0" borderId="0" xfId="0" applyFont="1" applyFill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0" xfId="0" applyFont="1" applyFill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0" fontId="6" fillId="0" borderId="0" xfId="0" applyFont="1" applyFill="1"/>
    <xf numFmtId="166" fontId="2" fillId="0" borderId="0" xfId="0" applyNumberFormat="1" applyFont="1" applyFill="1"/>
    <xf numFmtId="165" fontId="2" fillId="0" borderId="0" xfId="0" applyNumberFormat="1" applyFont="1" applyFill="1"/>
    <xf numFmtId="2" fontId="2" fillId="0" borderId="0" xfId="0" applyNumberFormat="1" applyFont="1" applyFill="1"/>
    <xf numFmtId="4" fontId="1" fillId="0" borderId="1" xfId="0" applyNumberFormat="1" applyFont="1" applyFill="1" applyBorder="1"/>
    <xf numFmtId="4" fontId="2" fillId="0" borderId="1" xfId="0" applyNumberFormat="1" applyFont="1" applyFill="1" applyBorder="1"/>
    <xf numFmtId="4" fontId="4" fillId="0" borderId="1" xfId="0" applyNumberFormat="1" applyFont="1" applyFill="1" applyBorder="1"/>
    <xf numFmtId="4" fontId="3" fillId="0" borderId="1" xfId="0" applyNumberFormat="1" applyFont="1" applyFill="1" applyBorder="1"/>
    <xf numFmtId="0" fontId="7" fillId="0" borderId="0" xfId="0" applyFont="1" applyFill="1" applyAlignment="1">
      <alignment horizontal="right"/>
    </xf>
    <xf numFmtId="0" fontId="1" fillId="2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IM\BudgetAx\&#1055;&#1086;&#1083;&#1100;&#1079;&#1086;&#1074;&#1072;&#1090;&#1077;&#1083;&#1080;\&#1050;&#1086;&#1090;&#1083;&#1072;&#1089;%20&#1075;&#1086;&#1088;\&#1052;&#1077;&#1089;&#1103;&#1095;&#1085;&#1099;&#1081;%20&#1086;&#1090;&#1095;&#1077;&#1090;(&#1050;&#1072;&#1079;&#1085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 отчета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abSelected="1" zoomScaleNormal="100" workbookViewId="0">
      <pane xSplit="6" ySplit="11" topLeftCell="G12" activePane="bottomRight" state="frozen"/>
      <selection pane="topRight" activeCell="G1" sqref="G1"/>
      <selection pane="bottomLeft" activeCell="A6" sqref="A6"/>
      <selection pane="bottomRight" activeCell="G5" sqref="G5:K5"/>
    </sheetView>
  </sheetViews>
  <sheetFormatPr defaultRowHeight="12" x14ac:dyDescent="0.2"/>
  <cols>
    <col min="1" max="1" width="66.1640625" style="1" customWidth="1"/>
    <col min="2" max="2" width="3.5" style="2" hidden="1" customWidth="1"/>
    <col min="3" max="3" width="6.6640625" style="3" customWidth="1"/>
    <col min="4" max="4" width="7.5" style="1" customWidth="1"/>
    <col min="5" max="5" width="10.5" style="1" hidden="1" customWidth="1"/>
    <col min="6" max="6" width="7" style="1" hidden="1" customWidth="1"/>
    <col min="7" max="7" width="13.5" style="1" customWidth="1"/>
    <col min="8" max="8" width="17" style="1" customWidth="1"/>
    <col min="9" max="9" width="10.6640625" style="5" hidden="1" customWidth="1"/>
    <col min="10" max="10" width="15.33203125" style="1" customWidth="1"/>
    <col min="11" max="11" width="10" style="38" customWidth="1"/>
    <col min="12" max="12" width="22.5" style="1" customWidth="1"/>
    <col min="13" max="13" width="9.83203125" style="1" bestFit="1" customWidth="1"/>
    <col min="14" max="16384" width="9.33203125" style="1"/>
  </cols>
  <sheetData>
    <row r="1" spans="1:12" ht="15.75" x14ac:dyDescent="0.25">
      <c r="G1" s="43" t="s">
        <v>95</v>
      </c>
      <c r="H1" s="43"/>
      <c r="I1" s="43"/>
      <c r="J1" s="43"/>
      <c r="K1" s="43"/>
    </row>
    <row r="2" spans="1:12" ht="15.75" x14ac:dyDescent="0.25">
      <c r="G2" s="43" t="s">
        <v>96</v>
      </c>
      <c r="H2" s="43"/>
      <c r="I2" s="43"/>
      <c r="J2" s="43"/>
      <c r="K2" s="43"/>
    </row>
    <row r="3" spans="1:12" ht="15.75" x14ac:dyDescent="0.25">
      <c r="G3" s="43" t="s">
        <v>97</v>
      </c>
      <c r="H3" s="43"/>
      <c r="I3" s="43"/>
      <c r="J3" s="43"/>
      <c r="K3" s="43"/>
    </row>
    <row r="4" spans="1:12" ht="15.75" x14ac:dyDescent="0.25">
      <c r="G4" s="43" t="s">
        <v>98</v>
      </c>
      <c r="H4" s="43"/>
      <c r="I4" s="43"/>
      <c r="J4" s="43"/>
      <c r="K4" s="43"/>
    </row>
    <row r="5" spans="1:12" ht="15.75" x14ac:dyDescent="0.25">
      <c r="G5" s="43" t="s">
        <v>101</v>
      </c>
      <c r="H5" s="43"/>
      <c r="I5" s="43"/>
      <c r="J5" s="43"/>
      <c r="K5" s="43"/>
    </row>
    <row r="7" spans="1:12" ht="33" customHeight="1" x14ac:dyDescent="0.2">
      <c r="A7" s="44" t="s">
        <v>94</v>
      </c>
      <c r="B7" s="44"/>
      <c r="C7" s="44"/>
      <c r="D7" s="44"/>
      <c r="E7" s="45"/>
      <c r="F7" s="45"/>
      <c r="G7" s="45"/>
      <c r="H7" s="46"/>
      <c r="I7" s="46"/>
      <c r="J7" s="46"/>
      <c r="K7" s="46"/>
    </row>
    <row r="8" spans="1:12" ht="15.75" customHeight="1" x14ac:dyDescent="0.2">
      <c r="G8" s="4"/>
    </row>
    <row r="9" spans="1:12" ht="27.75" customHeight="1" x14ac:dyDescent="0.2">
      <c r="A9" s="47" t="s">
        <v>0</v>
      </c>
      <c r="B9" s="47" t="s">
        <v>1</v>
      </c>
      <c r="C9" s="47" t="s">
        <v>2</v>
      </c>
      <c r="D9" s="47" t="s">
        <v>3</v>
      </c>
      <c r="E9" s="48" t="s">
        <v>4</v>
      </c>
      <c r="F9" s="48" t="s">
        <v>5</v>
      </c>
      <c r="G9" s="49" t="s">
        <v>100</v>
      </c>
      <c r="H9" s="50"/>
      <c r="I9" s="6" t="s">
        <v>6</v>
      </c>
      <c r="J9" s="51" t="s">
        <v>99</v>
      </c>
      <c r="K9" s="52" t="s">
        <v>7</v>
      </c>
    </row>
    <row r="10" spans="1:12" ht="20.25" customHeight="1" x14ac:dyDescent="0.2">
      <c r="A10" s="47"/>
      <c r="B10" s="47"/>
      <c r="C10" s="47"/>
      <c r="D10" s="47"/>
      <c r="E10" s="48"/>
      <c r="F10" s="48"/>
      <c r="G10" s="7" t="s">
        <v>8</v>
      </c>
      <c r="H10" s="7" t="s">
        <v>9</v>
      </c>
      <c r="I10" s="8" t="s">
        <v>10</v>
      </c>
      <c r="J10" s="51"/>
      <c r="K10" s="52" t="s">
        <v>11</v>
      </c>
    </row>
    <row r="11" spans="1:12" x14ac:dyDescent="0.2">
      <c r="A11" s="9">
        <v>1</v>
      </c>
      <c r="B11" s="9"/>
      <c r="C11" s="10">
        <v>2</v>
      </c>
      <c r="D11" s="10">
        <v>3</v>
      </c>
      <c r="E11" s="10"/>
      <c r="F11" s="10"/>
      <c r="G11" s="11">
        <v>4</v>
      </c>
      <c r="H11" s="11">
        <v>5</v>
      </c>
      <c r="I11" s="12"/>
      <c r="J11" s="11">
        <v>6</v>
      </c>
      <c r="K11" s="11">
        <v>7</v>
      </c>
    </row>
    <row r="12" spans="1:12" s="16" customFormat="1" ht="15.75" customHeight="1" x14ac:dyDescent="0.2">
      <c r="A12" s="13" t="s">
        <v>12</v>
      </c>
      <c r="B12" s="14"/>
      <c r="C12" s="15" t="s">
        <v>13</v>
      </c>
      <c r="D12" s="15" t="s">
        <v>14</v>
      </c>
      <c r="E12" s="15" t="s">
        <v>15</v>
      </c>
      <c r="F12" s="15" t="s">
        <v>16</v>
      </c>
      <c r="G12" s="39">
        <f>G13+G14+G15+G17+G18+G19+G20+G21+G16</f>
        <v>2213.3000000000002</v>
      </c>
      <c r="H12" s="39">
        <f>H13+H14+H15+H17+H18+H19+H20+H21+H16</f>
        <v>2428.1499999999996</v>
      </c>
      <c r="I12" s="39">
        <f>I13+I14+I15+I17+I18+I19+I20+I21+I16</f>
        <v>0</v>
      </c>
      <c r="J12" s="39">
        <f>J13+J15+J17+J21</f>
        <v>2341.2679900000003</v>
      </c>
      <c r="K12" s="39">
        <f t="shared" ref="K12:K39" si="0">J12/H12*100</f>
        <v>96.421884562321139</v>
      </c>
    </row>
    <row r="13" spans="1:12" ht="26.25" customHeight="1" x14ac:dyDescent="0.2">
      <c r="A13" s="17" t="s">
        <v>17</v>
      </c>
      <c r="B13" s="18"/>
      <c r="C13" s="19" t="s">
        <v>13</v>
      </c>
      <c r="D13" s="19" t="s">
        <v>18</v>
      </c>
      <c r="E13" s="19" t="s">
        <v>15</v>
      </c>
      <c r="F13" s="19" t="s">
        <v>16</v>
      </c>
      <c r="G13" s="40">
        <v>497.2</v>
      </c>
      <c r="H13" s="40">
        <v>499.01</v>
      </c>
      <c r="I13" s="40"/>
      <c r="J13" s="40">
        <v>499.00979000000001</v>
      </c>
      <c r="K13" s="40">
        <f t="shared" si="0"/>
        <v>99.999957916675015</v>
      </c>
    </row>
    <row r="14" spans="1:12" ht="38.25" hidden="1" customHeight="1" x14ac:dyDescent="0.2">
      <c r="A14" s="17" t="s">
        <v>19</v>
      </c>
      <c r="B14" s="18"/>
      <c r="C14" s="19" t="s">
        <v>13</v>
      </c>
      <c r="D14" s="19" t="s">
        <v>20</v>
      </c>
      <c r="E14" s="19" t="s">
        <v>15</v>
      </c>
      <c r="F14" s="19" t="s">
        <v>16</v>
      </c>
      <c r="G14" s="40">
        <v>0</v>
      </c>
      <c r="H14" s="40">
        <v>0</v>
      </c>
      <c r="I14" s="40"/>
      <c r="J14" s="40">
        <v>0</v>
      </c>
      <c r="K14" s="40" t="e">
        <f t="shared" si="0"/>
        <v>#DIV/0!</v>
      </c>
    </row>
    <row r="15" spans="1:12" ht="39" customHeight="1" x14ac:dyDescent="0.2">
      <c r="A15" s="17" t="s">
        <v>21</v>
      </c>
      <c r="B15" s="18"/>
      <c r="C15" s="19" t="s">
        <v>13</v>
      </c>
      <c r="D15" s="19" t="s">
        <v>22</v>
      </c>
      <c r="E15" s="19" t="s">
        <v>15</v>
      </c>
      <c r="F15" s="19" t="s">
        <v>16</v>
      </c>
      <c r="G15" s="40">
        <v>1688.8</v>
      </c>
      <c r="H15" s="40">
        <v>1854.6</v>
      </c>
      <c r="I15" s="40"/>
      <c r="J15" s="40">
        <v>1767.7219600000001</v>
      </c>
      <c r="K15" s="40">
        <f t="shared" si="0"/>
        <v>95.315537582227989</v>
      </c>
      <c r="L15" s="20"/>
    </row>
    <row r="16" spans="1:12" ht="13.5" hidden="1" customHeight="1" x14ac:dyDescent="0.2">
      <c r="A16" s="17" t="s">
        <v>23</v>
      </c>
      <c r="B16" s="18"/>
      <c r="C16" s="19" t="s">
        <v>13</v>
      </c>
      <c r="D16" s="19" t="s">
        <v>24</v>
      </c>
      <c r="E16" s="19"/>
      <c r="F16" s="19"/>
      <c r="G16" s="40">
        <v>0</v>
      </c>
      <c r="H16" s="40">
        <v>0</v>
      </c>
      <c r="I16" s="40"/>
      <c r="J16" s="40">
        <v>0</v>
      </c>
      <c r="K16" s="40" t="e">
        <f t="shared" si="0"/>
        <v>#DIV/0!</v>
      </c>
    </row>
    <row r="17" spans="1:13" ht="36" x14ac:dyDescent="0.2">
      <c r="A17" s="17" t="s">
        <v>25</v>
      </c>
      <c r="B17" s="18"/>
      <c r="C17" s="19" t="s">
        <v>13</v>
      </c>
      <c r="D17" s="19" t="s">
        <v>26</v>
      </c>
      <c r="E17" s="19" t="s">
        <v>15</v>
      </c>
      <c r="F17" s="19" t="s">
        <v>16</v>
      </c>
      <c r="G17" s="40">
        <v>27.3</v>
      </c>
      <c r="H17" s="40">
        <v>27.3</v>
      </c>
      <c r="I17" s="40"/>
      <c r="J17" s="40">
        <v>27.3</v>
      </c>
      <c r="K17" s="40">
        <f t="shared" si="0"/>
        <v>100</v>
      </c>
    </row>
    <row r="18" spans="1:13" ht="15.75" hidden="1" customHeight="1" x14ac:dyDescent="0.2">
      <c r="A18" s="17" t="s">
        <v>27</v>
      </c>
      <c r="B18" s="18"/>
      <c r="C18" s="19" t="s">
        <v>13</v>
      </c>
      <c r="D18" s="19" t="s">
        <v>28</v>
      </c>
      <c r="E18" s="19" t="s">
        <v>15</v>
      </c>
      <c r="F18" s="19" t="s">
        <v>16</v>
      </c>
      <c r="G18" s="40">
        <v>0</v>
      </c>
      <c r="H18" s="40">
        <v>0</v>
      </c>
      <c r="I18" s="40"/>
      <c r="J18" s="40">
        <v>0</v>
      </c>
      <c r="K18" s="40" t="e">
        <f t="shared" si="0"/>
        <v>#DIV/0!</v>
      </c>
    </row>
    <row r="19" spans="1:13" ht="15" hidden="1" customHeight="1" x14ac:dyDescent="0.2">
      <c r="A19" s="17" t="s">
        <v>29</v>
      </c>
      <c r="B19" s="18"/>
      <c r="C19" s="19" t="s">
        <v>13</v>
      </c>
      <c r="D19" s="19" t="s">
        <v>30</v>
      </c>
      <c r="E19" s="19" t="s">
        <v>15</v>
      </c>
      <c r="F19" s="19" t="s">
        <v>16</v>
      </c>
      <c r="G19" s="40">
        <v>0</v>
      </c>
      <c r="H19" s="40">
        <v>0</v>
      </c>
      <c r="I19" s="40"/>
      <c r="J19" s="40">
        <v>0</v>
      </c>
      <c r="K19" s="40">
        <v>0</v>
      </c>
      <c r="L19" s="20"/>
    </row>
    <row r="20" spans="1:13" ht="16.5" hidden="1" customHeight="1" x14ac:dyDescent="0.2">
      <c r="A20" s="17" t="s">
        <v>29</v>
      </c>
      <c r="B20" s="18"/>
      <c r="C20" s="19" t="s">
        <v>13</v>
      </c>
      <c r="D20" s="19" t="s">
        <v>31</v>
      </c>
      <c r="E20" s="19" t="s">
        <v>15</v>
      </c>
      <c r="F20" s="19" t="s">
        <v>16</v>
      </c>
      <c r="G20" s="40"/>
      <c r="H20" s="40"/>
      <c r="I20" s="40"/>
      <c r="J20" s="40"/>
      <c r="K20" s="40">
        <v>0</v>
      </c>
    </row>
    <row r="21" spans="1:13" ht="16.5" customHeight="1" x14ac:dyDescent="0.2">
      <c r="A21" s="17" t="s">
        <v>32</v>
      </c>
      <c r="B21" s="18"/>
      <c r="C21" s="19" t="s">
        <v>13</v>
      </c>
      <c r="D21" s="19" t="s">
        <v>33</v>
      </c>
      <c r="E21" s="19" t="s">
        <v>15</v>
      </c>
      <c r="F21" s="19" t="s">
        <v>16</v>
      </c>
      <c r="G21" s="40">
        <v>0</v>
      </c>
      <c r="H21" s="40">
        <v>47.24</v>
      </c>
      <c r="I21" s="40"/>
      <c r="J21" s="40">
        <v>47.236240000000002</v>
      </c>
      <c r="K21" s="40">
        <f t="shared" si="0"/>
        <v>99.992040643522444</v>
      </c>
    </row>
    <row r="22" spans="1:13" ht="16.5" customHeight="1" x14ac:dyDescent="0.2">
      <c r="A22" s="21" t="s">
        <v>34</v>
      </c>
      <c r="B22" s="22"/>
      <c r="C22" s="23" t="s">
        <v>18</v>
      </c>
      <c r="D22" s="23" t="s">
        <v>14</v>
      </c>
      <c r="E22" s="23"/>
      <c r="F22" s="23"/>
      <c r="G22" s="41">
        <f>G23</f>
        <v>81.2</v>
      </c>
      <c r="H22" s="41">
        <f>H23</f>
        <v>97.7</v>
      </c>
      <c r="I22" s="41">
        <f>I23</f>
        <v>0</v>
      </c>
      <c r="J22" s="41">
        <f>J23</f>
        <v>97.7</v>
      </c>
      <c r="K22" s="41">
        <f t="shared" si="0"/>
        <v>100</v>
      </c>
    </row>
    <row r="23" spans="1:13" ht="16.5" customHeight="1" x14ac:dyDescent="0.2">
      <c r="A23" s="17" t="s">
        <v>35</v>
      </c>
      <c r="B23" s="18"/>
      <c r="C23" s="19" t="s">
        <v>18</v>
      </c>
      <c r="D23" s="19" t="s">
        <v>20</v>
      </c>
      <c r="E23" s="19"/>
      <c r="F23" s="19"/>
      <c r="G23" s="40">
        <v>81.2</v>
      </c>
      <c r="H23" s="40">
        <v>97.7</v>
      </c>
      <c r="I23" s="40"/>
      <c r="J23" s="40">
        <v>97.7</v>
      </c>
      <c r="K23" s="40">
        <f t="shared" si="0"/>
        <v>100</v>
      </c>
    </row>
    <row r="24" spans="1:13" ht="25.5" x14ac:dyDescent="0.2">
      <c r="A24" s="13" t="s">
        <v>36</v>
      </c>
      <c r="B24" s="14"/>
      <c r="C24" s="15" t="s">
        <v>20</v>
      </c>
      <c r="D24" s="15" t="s">
        <v>14</v>
      </c>
      <c r="E24" s="15" t="s">
        <v>15</v>
      </c>
      <c r="F24" s="15" t="s">
        <v>16</v>
      </c>
      <c r="G24" s="39">
        <f>G25+G26+G27</f>
        <v>10</v>
      </c>
      <c r="H24" s="39">
        <f>H25+H26+H27</f>
        <v>10</v>
      </c>
      <c r="I24" s="39">
        <f>I25+I26</f>
        <v>0</v>
      </c>
      <c r="J24" s="39">
        <f>J25+J26+J27</f>
        <v>10</v>
      </c>
      <c r="K24" s="39">
        <f t="shared" si="0"/>
        <v>100</v>
      </c>
    </row>
    <row r="25" spans="1:13" ht="16.5" hidden="1" customHeight="1" x14ac:dyDescent="0.2">
      <c r="A25" s="17" t="s">
        <v>37</v>
      </c>
      <c r="B25" s="18"/>
      <c r="C25" s="19" t="s">
        <v>20</v>
      </c>
      <c r="D25" s="19" t="s">
        <v>18</v>
      </c>
      <c r="E25" s="19" t="s">
        <v>15</v>
      </c>
      <c r="F25" s="19" t="s">
        <v>16</v>
      </c>
      <c r="G25" s="40"/>
      <c r="H25" s="40"/>
      <c r="I25" s="40"/>
      <c r="J25" s="40"/>
      <c r="K25" s="40" t="e">
        <f t="shared" si="0"/>
        <v>#DIV/0!</v>
      </c>
    </row>
    <row r="26" spans="1:13" ht="24" hidden="1" x14ac:dyDescent="0.2">
      <c r="A26" s="17" t="s">
        <v>38</v>
      </c>
      <c r="B26" s="18"/>
      <c r="C26" s="19" t="s">
        <v>20</v>
      </c>
      <c r="D26" s="19" t="s">
        <v>39</v>
      </c>
      <c r="E26" s="19" t="s">
        <v>15</v>
      </c>
      <c r="F26" s="19" t="s">
        <v>16</v>
      </c>
      <c r="G26" s="40">
        <v>0</v>
      </c>
      <c r="H26" s="40">
        <v>0</v>
      </c>
      <c r="I26" s="40"/>
      <c r="J26" s="40">
        <v>0</v>
      </c>
      <c r="K26" s="40" t="e">
        <f t="shared" si="0"/>
        <v>#DIV/0!</v>
      </c>
      <c r="L26" s="20"/>
    </row>
    <row r="27" spans="1:13" ht="17.25" customHeight="1" x14ac:dyDescent="0.2">
      <c r="A27" s="17" t="s">
        <v>40</v>
      </c>
      <c r="B27" s="18"/>
      <c r="C27" s="19" t="s">
        <v>20</v>
      </c>
      <c r="D27" s="19" t="s">
        <v>41</v>
      </c>
      <c r="E27" s="19"/>
      <c r="F27" s="19"/>
      <c r="G27" s="40">
        <v>10</v>
      </c>
      <c r="H27" s="40">
        <v>10</v>
      </c>
      <c r="I27" s="40"/>
      <c r="J27" s="40">
        <v>10</v>
      </c>
      <c r="K27" s="40">
        <f t="shared" si="0"/>
        <v>100</v>
      </c>
    </row>
    <row r="28" spans="1:13" ht="15.75" customHeight="1" x14ac:dyDescent="0.2">
      <c r="A28" s="13" t="s">
        <v>42</v>
      </c>
      <c r="B28" s="14"/>
      <c r="C28" s="15" t="s">
        <v>22</v>
      </c>
      <c r="D28" s="15" t="s">
        <v>14</v>
      </c>
      <c r="E28" s="15" t="s">
        <v>15</v>
      </c>
      <c r="F28" s="15" t="s">
        <v>16</v>
      </c>
      <c r="G28" s="39">
        <f>G30+G31+G33+G34+G32</f>
        <v>0</v>
      </c>
      <c r="H28" s="39">
        <f>H30+H31+H33+H34+H29+H32+H35</f>
        <v>1095</v>
      </c>
      <c r="I28" s="39">
        <f>I30+I31+I33+I34</f>
        <v>0</v>
      </c>
      <c r="J28" s="39">
        <f>J33+J35</f>
        <v>1094.8299500000001</v>
      </c>
      <c r="K28" s="39">
        <f t="shared" si="0"/>
        <v>99.98447031963471</v>
      </c>
      <c r="L28" s="20"/>
      <c r="M28" s="24"/>
    </row>
    <row r="29" spans="1:13" ht="12.75" hidden="1" x14ac:dyDescent="0.2">
      <c r="A29" s="25" t="s">
        <v>43</v>
      </c>
      <c r="B29" s="14"/>
      <c r="C29" s="26" t="s">
        <v>22</v>
      </c>
      <c r="D29" s="26" t="s">
        <v>13</v>
      </c>
      <c r="E29" s="15"/>
      <c r="F29" s="15"/>
      <c r="G29" s="42">
        <v>0</v>
      </c>
      <c r="H29" s="42">
        <v>0</v>
      </c>
      <c r="I29" s="42"/>
      <c r="J29" s="42">
        <v>0</v>
      </c>
      <c r="K29" s="40" t="e">
        <f t="shared" si="0"/>
        <v>#DIV/0!</v>
      </c>
      <c r="L29" s="20"/>
      <c r="M29" s="24"/>
    </row>
    <row r="30" spans="1:13" ht="14.25" hidden="1" customHeight="1" x14ac:dyDescent="0.2">
      <c r="A30" s="17" t="s">
        <v>44</v>
      </c>
      <c r="B30" s="18"/>
      <c r="C30" s="19" t="s">
        <v>22</v>
      </c>
      <c r="D30" s="19" t="s">
        <v>18</v>
      </c>
      <c r="E30" s="19" t="s">
        <v>15</v>
      </c>
      <c r="F30" s="19" t="s">
        <v>16</v>
      </c>
      <c r="G30" s="40">
        <v>0</v>
      </c>
      <c r="H30" s="40">
        <v>0</v>
      </c>
      <c r="I30" s="40"/>
      <c r="J30" s="40">
        <v>0</v>
      </c>
      <c r="K30" s="40" t="e">
        <f t="shared" si="0"/>
        <v>#DIV/0!</v>
      </c>
      <c r="L30" s="20"/>
    </row>
    <row r="31" spans="1:13" ht="14.25" hidden="1" customHeight="1" x14ac:dyDescent="0.2">
      <c r="A31" s="17" t="s">
        <v>45</v>
      </c>
      <c r="B31" s="18"/>
      <c r="C31" s="19" t="s">
        <v>22</v>
      </c>
      <c r="D31" s="19" t="s">
        <v>24</v>
      </c>
      <c r="E31" s="19" t="s">
        <v>15</v>
      </c>
      <c r="F31" s="19" t="s">
        <v>16</v>
      </c>
      <c r="G31" s="40">
        <v>0</v>
      </c>
      <c r="H31" s="40">
        <v>0</v>
      </c>
      <c r="I31" s="40"/>
      <c r="J31" s="40">
        <v>0</v>
      </c>
      <c r="K31" s="40" t="e">
        <f t="shared" si="0"/>
        <v>#DIV/0!</v>
      </c>
      <c r="L31" s="20"/>
    </row>
    <row r="32" spans="1:13" ht="14.25" hidden="1" customHeight="1" x14ac:dyDescent="0.2">
      <c r="A32" s="17" t="s">
        <v>46</v>
      </c>
      <c r="B32" s="18"/>
      <c r="C32" s="19" t="s">
        <v>22</v>
      </c>
      <c r="D32" s="19" t="s">
        <v>47</v>
      </c>
      <c r="E32" s="19"/>
      <c r="F32" s="19"/>
      <c r="G32" s="40">
        <v>0</v>
      </c>
      <c r="H32" s="40">
        <v>0</v>
      </c>
      <c r="I32" s="40"/>
      <c r="J32" s="40">
        <v>0</v>
      </c>
      <c r="K32" s="40" t="e">
        <f t="shared" si="0"/>
        <v>#DIV/0!</v>
      </c>
      <c r="L32" s="20"/>
    </row>
    <row r="33" spans="1:13" ht="15" customHeight="1" x14ac:dyDescent="0.2">
      <c r="A33" s="17" t="s">
        <v>48</v>
      </c>
      <c r="B33" s="18"/>
      <c r="C33" s="19" t="s">
        <v>22</v>
      </c>
      <c r="D33" s="19" t="s">
        <v>39</v>
      </c>
      <c r="E33" s="19" t="s">
        <v>15</v>
      </c>
      <c r="F33" s="19" t="s">
        <v>16</v>
      </c>
      <c r="G33" s="40">
        <v>0</v>
      </c>
      <c r="H33" s="40">
        <v>996</v>
      </c>
      <c r="I33" s="40"/>
      <c r="J33" s="40">
        <v>995.82995000000005</v>
      </c>
      <c r="K33" s="40">
        <f t="shared" si="0"/>
        <v>99.982926706827314</v>
      </c>
      <c r="L33" s="20"/>
    </row>
    <row r="34" spans="1:13" ht="14.25" hidden="1" customHeight="1" x14ac:dyDescent="0.2">
      <c r="A34" s="17" t="s">
        <v>49</v>
      </c>
      <c r="B34" s="18"/>
      <c r="C34" s="19" t="s">
        <v>22</v>
      </c>
      <c r="D34" s="19" t="s">
        <v>31</v>
      </c>
      <c r="E34" s="19" t="s">
        <v>15</v>
      </c>
      <c r="F34" s="19" t="s">
        <v>16</v>
      </c>
      <c r="G34" s="40">
        <v>0</v>
      </c>
      <c r="H34" s="40">
        <v>0</v>
      </c>
      <c r="I34" s="40"/>
      <c r="J34" s="40">
        <v>0</v>
      </c>
      <c r="K34" s="40" t="e">
        <f t="shared" si="0"/>
        <v>#DIV/0!</v>
      </c>
      <c r="L34" s="20"/>
    </row>
    <row r="35" spans="1:13" ht="14.25" customHeight="1" x14ac:dyDescent="0.2">
      <c r="A35" s="17" t="s">
        <v>49</v>
      </c>
      <c r="B35" s="18"/>
      <c r="C35" s="19" t="s">
        <v>22</v>
      </c>
      <c r="D35" s="19" t="s">
        <v>31</v>
      </c>
      <c r="E35" s="19"/>
      <c r="F35" s="19"/>
      <c r="G35" s="40">
        <v>0</v>
      </c>
      <c r="H35" s="40">
        <v>99</v>
      </c>
      <c r="I35" s="40"/>
      <c r="J35" s="40">
        <v>99</v>
      </c>
      <c r="K35" s="40">
        <f t="shared" si="0"/>
        <v>100</v>
      </c>
      <c r="L35" s="20"/>
    </row>
    <row r="36" spans="1:13" ht="15.75" customHeight="1" x14ac:dyDescent="0.2">
      <c r="A36" s="13" t="s">
        <v>50</v>
      </c>
      <c r="B36" s="14"/>
      <c r="C36" s="15" t="s">
        <v>24</v>
      </c>
      <c r="D36" s="15" t="s">
        <v>14</v>
      </c>
      <c r="E36" s="15" t="s">
        <v>15</v>
      </c>
      <c r="F36" s="15" t="s">
        <v>16</v>
      </c>
      <c r="G36" s="39">
        <f>G37+G38+G39+G40</f>
        <v>402.8</v>
      </c>
      <c r="H36" s="39">
        <f>H37+H38+H39+H40</f>
        <v>448.68</v>
      </c>
      <c r="I36" s="39">
        <f>I37+I38+I39+I40</f>
        <v>0</v>
      </c>
      <c r="J36" s="39">
        <f>J39</f>
        <v>374.03649000000001</v>
      </c>
      <c r="K36" s="39">
        <f t="shared" si="0"/>
        <v>83.363753677453872</v>
      </c>
      <c r="L36" s="20"/>
      <c r="M36" s="24"/>
    </row>
    <row r="37" spans="1:13" ht="15.75" hidden="1" customHeight="1" x14ac:dyDescent="0.2">
      <c r="A37" s="17" t="s">
        <v>51</v>
      </c>
      <c r="B37" s="18"/>
      <c r="C37" s="19" t="s">
        <v>24</v>
      </c>
      <c r="D37" s="19" t="s">
        <v>13</v>
      </c>
      <c r="E37" s="19" t="s">
        <v>15</v>
      </c>
      <c r="F37" s="19" t="s">
        <v>16</v>
      </c>
      <c r="G37" s="40">
        <v>0</v>
      </c>
      <c r="H37" s="40">
        <v>0</v>
      </c>
      <c r="I37" s="40"/>
      <c r="J37" s="40">
        <v>0</v>
      </c>
      <c r="K37" s="40" t="e">
        <f t="shared" si="0"/>
        <v>#DIV/0!</v>
      </c>
      <c r="L37" s="20"/>
      <c r="M37" s="27"/>
    </row>
    <row r="38" spans="1:13" ht="15" hidden="1" customHeight="1" x14ac:dyDescent="0.2">
      <c r="A38" s="17" t="s">
        <v>52</v>
      </c>
      <c r="B38" s="18"/>
      <c r="C38" s="19" t="s">
        <v>24</v>
      </c>
      <c r="D38" s="19" t="s">
        <v>18</v>
      </c>
      <c r="E38" s="19" t="s">
        <v>15</v>
      </c>
      <c r="F38" s="19" t="s">
        <v>16</v>
      </c>
      <c r="G38" s="40">
        <v>0</v>
      </c>
      <c r="H38" s="40">
        <v>0</v>
      </c>
      <c r="I38" s="40"/>
      <c r="J38" s="40">
        <v>0</v>
      </c>
      <c r="K38" s="40" t="e">
        <f t="shared" si="0"/>
        <v>#DIV/0!</v>
      </c>
      <c r="L38" s="20"/>
    </row>
    <row r="39" spans="1:13" ht="15" customHeight="1" x14ac:dyDescent="0.2">
      <c r="A39" s="28" t="s">
        <v>53</v>
      </c>
      <c r="B39" s="19"/>
      <c r="C39" s="19" t="s">
        <v>24</v>
      </c>
      <c r="D39" s="19" t="s">
        <v>20</v>
      </c>
      <c r="E39" s="19" t="s">
        <v>15</v>
      </c>
      <c r="F39" s="19" t="s">
        <v>16</v>
      </c>
      <c r="G39" s="40">
        <v>402.8</v>
      </c>
      <c r="H39" s="40">
        <v>448.68</v>
      </c>
      <c r="I39" s="40"/>
      <c r="J39" s="40">
        <v>374.03649000000001</v>
      </c>
      <c r="K39" s="40">
        <f t="shared" si="0"/>
        <v>83.363753677453872</v>
      </c>
      <c r="L39" s="20"/>
    </row>
    <row r="40" spans="1:13" hidden="1" x14ac:dyDescent="0.2">
      <c r="A40" s="17" t="s">
        <v>54</v>
      </c>
      <c r="B40" s="19"/>
      <c r="C40" s="19" t="s">
        <v>24</v>
      </c>
      <c r="D40" s="19" t="s">
        <v>24</v>
      </c>
      <c r="E40" s="19" t="s">
        <v>15</v>
      </c>
      <c r="F40" s="19" t="s">
        <v>16</v>
      </c>
      <c r="G40" s="40">
        <v>0</v>
      </c>
      <c r="H40" s="40">
        <v>0</v>
      </c>
      <c r="I40" s="40"/>
      <c r="J40" s="40">
        <v>0</v>
      </c>
      <c r="K40" s="40"/>
      <c r="L40" s="20"/>
    </row>
    <row r="41" spans="1:13" ht="16.5" hidden="1" customHeight="1" x14ac:dyDescent="0.2">
      <c r="A41" s="13" t="s">
        <v>55</v>
      </c>
      <c r="B41" s="15"/>
      <c r="C41" s="15" t="s">
        <v>26</v>
      </c>
      <c r="D41" s="15" t="s">
        <v>14</v>
      </c>
      <c r="E41" s="15" t="s">
        <v>15</v>
      </c>
      <c r="F41" s="15" t="s">
        <v>16</v>
      </c>
      <c r="G41" s="39"/>
      <c r="H41" s="39"/>
      <c r="I41" s="39"/>
      <c r="J41" s="39"/>
      <c r="K41" s="40" t="e">
        <f t="shared" ref="K41:K76" si="1">J41/H41*100</f>
        <v>#DIV/0!</v>
      </c>
      <c r="L41" s="20"/>
    </row>
    <row r="42" spans="1:13" ht="16.5" hidden="1" customHeight="1" x14ac:dyDescent="0.2">
      <c r="A42" s="17" t="s">
        <v>56</v>
      </c>
      <c r="B42" s="19"/>
      <c r="C42" s="19" t="s">
        <v>26</v>
      </c>
      <c r="D42" s="19" t="s">
        <v>24</v>
      </c>
      <c r="E42" s="19" t="s">
        <v>15</v>
      </c>
      <c r="F42" s="19" t="s">
        <v>16</v>
      </c>
      <c r="G42" s="40"/>
      <c r="H42" s="40"/>
      <c r="I42" s="40"/>
      <c r="J42" s="40"/>
      <c r="K42" s="40" t="e">
        <f t="shared" si="1"/>
        <v>#DIV/0!</v>
      </c>
      <c r="L42" s="20"/>
    </row>
    <row r="43" spans="1:13" ht="13.5" hidden="1" customHeight="1" x14ac:dyDescent="0.2">
      <c r="A43" s="13" t="s">
        <v>57</v>
      </c>
      <c r="B43" s="15"/>
      <c r="C43" s="15" t="s">
        <v>28</v>
      </c>
      <c r="D43" s="15" t="s">
        <v>14</v>
      </c>
      <c r="E43" s="15" t="s">
        <v>15</v>
      </c>
      <c r="F43" s="15" t="s">
        <v>16</v>
      </c>
      <c r="G43" s="39"/>
      <c r="H43" s="39"/>
      <c r="I43" s="39"/>
      <c r="J43" s="39"/>
      <c r="K43" s="39" t="e">
        <f t="shared" si="1"/>
        <v>#DIV/0!</v>
      </c>
      <c r="L43" s="20"/>
      <c r="M43" s="24"/>
    </row>
    <row r="44" spans="1:13" ht="15" hidden="1" customHeight="1" x14ac:dyDescent="0.2">
      <c r="A44" s="17" t="s">
        <v>58</v>
      </c>
      <c r="B44" s="19"/>
      <c r="C44" s="19" t="s">
        <v>28</v>
      </c>
      <c r="D44" s="19" t="s">
        <v>13</v>
      </c>
      <c r="E44" s="19" t="s">
        <v>15</v>
      </c>
      <c r="F44" s="19" t="s">
        <v>16</v>
      </c>
      <c r="G44" s="40"/>
      <c r="H44" s="40"/>
      <c r="I44" s="40"/>
      <c r="J44" s="40"/>
      <c r="K44" s="40" t="e">
        <f t="shared" si="1"/>
        <v>#DIV/0!</v>
      </c>
      <c r="L44" s="20"/>
    </row>
    <row r="45" spans="1:13" ht="15" hidden="1" customHeight="1" x14ac:dyDescent="0.2">
      <c r="A45" s="17" t="s">
        <v>59</v>
      </c>
      <c r="B45" s="19"/>
      <c r="C45" s="19" t="s">
        <v>28</v>
      </c>
      <c r="D45" s="19" t="s">
        <v>18</v>
      </c>
      <c r="E45" s="19" t="s">
        <v>15</v>
      </c>
      <c r="F45" s="19" t="s">
        <v>16</v>
      </c>
      <c r="G45" s="40"/>
      <c r="H45" s="40"/>
      <c r="I45" s="40"/>
      <c r="J45" s="40"/>
      <c r="K45" s="40" t="e">
        <f t="shared" si="1"/>
        <v>#DIV/0!</v>
      </c>
      <c r="L45" s="20"/>
    </row>
    <row r="46" spans="1:13" ht="15" hidden="1" customHeight="1" x14ac:dyDescent="0.2">
      <c r="A46" s="17" t="s">
        <v>60</v>
      </c>
      <c r="B46" s="19"/>
      <c r="C46" s="19" t="s">
        <v>28</v>
      </c>
      <c r="D46" s="19" t="s">
        <v>20</v>
      </c>
      <c r="E46" s="19"/>
      <c r="F46" s="19"/>
      <c r="G46" s="40"/>
      <c r="H46" s="40"/>
      <c r="I46" s="40"/>
      <c r="J46" s="40"/>
      <c r="K46" s="40">
        <v>0</v>
      </c>
      <c r="L46" s="20"/>
    </row>
    <row r="47" spans="1:13" ht="16.5" hidden="1" customHeight="1" x14ac:dyDescent="0.2">
      <c r="A47" s="17" t="s">
        <v>61</v>
      </c>
      <c r="B47" s="19"/>
      <c r="C47" s="19" t="s">
        <v>28</v>
      </c>
      <c r="D47" s="19" t="s">
        <v>28</v>
      </c>
      <c r="E47" s="19" t="s">
        <v>15</v>
      </c>
      <c r="F47" s="19" t="s">
        <v>16</v>
      </c>
      <c r="G47" s="40"/>
      <c r="H47" s="40"/>
      <c r="I47" s="40"/>
      <c r="J47" s="40"/>
      <c r="K47" s="40" t="e">
        <f t="shared" si="1"/>
        <v>#DIV/0!</v>
      </c>
      <c r="L47" s="20"/>
    </row>
    <row r="48" spans="1:13" ht="16.5" hidden="1" customHeight="1" x14ac:dyDescent="0.2">
      <c r="A48" s="17" t="s">
        <v>62</v>
      </c>
      <c r="B48" s="19"/>
      <c r="C48" s="19" t="s">
        <v>28</v>
      </c>
      <c r="D48" s="19" t="s">
        <v>39</v>
      </c>
      <c r="E48" s="19" t="s">
        <v>15</v>
      </c>
      <c r="F48" s="19" t="s">
        <v>16</v>
      </c>
      <c r="G48" s="40"/>
      <c r="H48" s="40"/>
      <c r="I48" s="40"/>
      <c r="J48" s="40"/>
      <c r="K48" s="40" t="e">
        <f t="shared" si="1"/>
        <v>#DIV/0!</v>
      </c>
      <c r="L48" s="20"/>
    </row>
    <row r="49" spans="1:13" ht="16.5" hidden="1" customHeight="1" x14ac:dyDescent="0.2">
      <c r="A49" s="13" t="s">
        <v>63</v>
      </c>
      <c r="B49" s="15"/>
      <c r="C49" s="15" t="s">
        <v>47</v>
      </c>
      <c r="D49" s="15" t="s">
        <v>14</v>
      </c>
      <c r="E49" s="15" t="s">
        <v>15</v>
      </c>
      <c r="F49" s="15" t="s">
        <v>16</v>
      </c>
      <c r="G49" s="39"/>
      <c r="H49" s="39"/>
      <c r="I49" s="39"/>
      <c r="J49" s="39"/>
      <c r="K49" s="39" t="e">
        <f t="shared" si="1"/>
        <v>#DIV/0!</v>
      </c>
      <c r="L49" s="20"/>
      <c r="M49" s="24"/>
    </row>
    <row r="50" spans="1:13" ht="16.5" hidden="1" customHeight="1" x14ac:dyDescent="0.2">
      <c r="A50" s="17" t="s">
        <v>64</v>
      </c>
      <c r="B50" s="19"/>
      <c r="C50" s="19" t="s">
        <v>47</v>
      </c>
      <c r="D50" s="19" t="s">
        <v>13</v>
      </c>
      <c r="E50" s="19" t="s">
        <v>15</v>
      </c>
      <c r="F50" s="19" t="s">
        <v>16</v>
      </c>
      <c r="G50" s="40"/>
      <c r="H50" s="40"/>
      <c r="I50" s="40"/>
      <c r="J50" s="40"/>
      <c r="K50" s="40" t="e">
        <f t="shared" si="1"/>
        <v>#DIV/0!</v>
      </c>
      <c r="L50" s="20"/>
    </row>
    <row r="51" spans="1:13" ht="17.25" hidden="1" customHeight="1" x14ac:dyDescent="0.2">
      <c r="A51" s="17" t="s">
        <v>65</v>
      </c>
      <c r="B51" s="19"/>
      <c r="C51" s="19" t="s">
        <v>47</v>
      </c>
      <c r="D51" s="19" t="s">
        <v>22</v>
      </c>
      <c r="E51" s="19" t="s">
        <v>15</v>
      </c>
      <c r="F51" s="19" t="s">
        <v>16</v>
      </c>
      <c r="G51" s="40"/>
      <c r="H51" s="40"/>
      <c r="I51" s="40"/>
      <c r="J51" s="40"/>
      <c r="K51" s="40" t="e">
        <f t="shared" si="1"/>
        <v>#DIV/0!</v>
      </c>
      <c r="L51" s="20"/>
    </row>
    <row r="52" spans="1:13" ht="15.75" hidden="1" customHeight="1" x14ac:dyDescent="0.2">
      <c r="A52" s="13" t="s">
        <v>66</v>
      </c>
      <c r="B52" s="15"/>
      <c r="C52" s="15" t="s">
        <v>39</v>
      </c>
      <c r="D52" s="15" t="s">
        <v>14</v>
      </c>
      <c r="E52" s="15" t="s">
        <v>15</v>
      </c>
      <c r="F52" s="15" t="s">
        <v>16</v>
      </c>
      <c r="G52" s="39"/>
      <c r="H52" s="39"/>
      <c r="I52" s="39"/>
      <c r="J52" s="39"/>
      <c r="K52" s="39" t="e">
        <f t="shared" si="1"/>
        <v>#DIV/0!</v>
      </c>
      <c r="L52" s="20"/>
      <c r="M52" s="24"/>
    </row>
    <row r="53" spans="1:13" ht="16.5" hidden="1" customHeight="1" x14ac:dyDescent="0.2">
      <c r="A53" s="17" t="s">
        <v>67</v>
      </c>
      <c r="B53" s="19"/>
      <c r="C53" s="19" t="s">
        <v>39</v>
      </c>
      <c r="D53" s="19" t="s">
        <v>13</v>
      </c>
      <c r="E53" s="19" t="s">
        <v>15</v>
      </c>
      <c r="F53" s="19" t="s">
        <v>16</v>
      </c>
      <c r="G53" s="40"/>
      <c r="H53" s="40"/>
      <c r="I53" s="40"/>
      <c r="J53" s="40"/>
      <c r="K53" s="40" t="e">
        <f t="shared" si="1"/>
        <v>#DIV/0!</v>
      </c>
    </row>
    <row r="54" spans="1:13" ht="16.5" hidden="1" customHeight="1" x14ac:dyDescent="0.2">
      <c r="A54" s="17" t="s">
        <v>68</v>
      </c>
      <c r="B54" s="19"/>
      <c r="C54" s="19" t="s">
        <v>39</v>
      </c>
      <c r="D54" s="19" t="s">
        <v>18</v>
      </c>
      <c r="E54" s="19" t="s">
        <v>15</v>
      </c>
      <c r="F54" s="19" t="s">
        <v>16</v>
      </c>
      <c r="G54" s="40"/>
      <c r="H54" s="40"/>
      <c r="I54" s="40"/>
      <c r="J54" s="40"/>
      <c r="K54" s="40" t="e">
        <f t="shared" si="1"/>
        <v>#DIV/0!</v>
      </c>
    </row>
    <row r="55" spans="1:13" ht="16.5" hidden="1" customHeight="1" x14ac:dyDescent="0.2">
      <c r="A55" s="17" t="s">
        <v>69</v>
      </c>
      <c r="B55" s="18"/>
      <c r="C55" s="19" t="s">
        <v>70</v>
      </c>
      <c r="D55" s="19" t="s">
        <v>20</v>
      </c>
      <c r="E55" s="19" t="s">
        <v>71</v>
      </c>
      <c r="F55" s="19" t="s">
        <v>16</v>
      </c>
      <c r="G55" s="40"/>
      <c r="H55" s="40"/>
      <c r="I55" s="40"/>
      <c r="J55" s="40"/>
      <c r="K55" s="40" t="e">
        <f t="shared" si="1"/>
        <v>#DIV/0!</v>
      </c>
    </row>
    <row r="56" spans="1:13" ht="16.5" hidden="1" customHeight="1" x14ac:dyDescent="0.2">
      <c r="A56" s="17" t="s">
        <v>72</v>
      </c>
      <c r="B56" s="19"/>
      <c r="C56" s="19" t="s">
        <v>39</v>
      </c>
      <c r="D56" s="19" t="s">
        <v>22</v>
      </c>
      <c r="E56" s="19" t="s">
        <v>15</v>
      </c>
      <c r="F56" s="19" t="s">
        <v>16</v>
      </c>
      <c r="G56" s="40"/>
      <c r="H56" s="40"/>
      <c r="I56" s="40"/>
      <c r="J56" s="40"/>
      <c r="K56" s="40" t="e">
        <f t="shared" si="1"/>
        <v>#DIV/0!</v>
      </c>
    </row>
    <row r="57" spans="1:13" ht="16.5" hidden="1" customHeight="1" x14ac:dyDescent="0.2">
      <c r="A57" s="17" t="s">
        <v>73</v>
      </c>
      <c r="B57" s="19"/>
      <c r="C57" s="19" t="s">
        <v>39</v>
      </c>
      <c r="D57" s="19" t="s">
        <v>47</v>
      </c>
      <c r="E57" s="19" t="s">
        <v>15</v>
      </c>
      <c r="F57" s="19" t="s">
        <v>16</v>
      </c>
      <c r="G57" s="40"/>
      <c r="H57" s="40"/>
      <c r="I57" s="40"/>
      <c r="J57" s="40"/>
      <c r="K57" s="40" t="e">
        <f t="shared" si="1"/>
        <v>#DIV/0!</v>
      </c>
    </row>
    <row r="58" spans="1:13" ht="17.25" hidden="1" customHeight="1" x14ac:dyDescent="0.2">
      <c r="A58" s="17" t="s">
        <v>74</v>
      </c>
      <c r="B58" s="19"/>
      <c r="C58" s="19" t="s">
        <v>39</v>
      </c>
      <c r="D58" s="19" t="s">
        <v>39</v>
      </c>
      <c r="E58" s="19" t="s">
        <v>15</v>
      </c>
      <c r="F58" s="19" t="s">
        <v>16</v>
      </c>
      <c r="G58" s="40"/>
      <c r="H58" s="40"/>
      <c r="I58" s="40"/>
      <c r="J58" s="40"/>
      <c r="K58" s="40" t="e">
        <f t="shared" si="1"/>
        <v>#DIV/0!</v>
      </c>
    </row>
    <row r="59" spans="1:13" ht="14.25" hidden="1" customHeight="1" x14ac:dyDescent="0.2">
      <c r="A59" s="13" t="s">
        <v>75</v>
      </c>
      <c r="B59" s="15"/>
      <c r="C59" s="15" t="s">
        <v>76</v>
      </c>
      <c r="D59" s="15" t="s">
        <v>77</v>
      </c>
      <c r="E59" s="15" t="s">
        <v>15</v>
      </c>
      <c r="F59" s="15" t="s">
        <v>16</v>
      </c>
      <c r="G59" s="39"/>
      <c r="H59" s="39"/>
      <c r="I59" s="39"/>
      <c r="J59" s="39"/>
      <c r="K59" s="39" t="e">
        <f t="shared" si="1"/>
        <v>#DIV/0!</v>
      </c>
    </row>
    <row r="60" spans="1:13" ht="17.25" hidden="1" customHeight="1" x14ac:dyDescent="0.2">
      <c r="A60" s="17" t="s">
        <v>78</v>
      </c>
      <c r="B60" s="19"/>
      <c r="C60" s="19" t="s">
        <v>41</v>
      </c>
      <c r="D60" s="19" t="s">
        <v>13</v>
      </c>
      <c r="E60" s="19" t="s">
        <v>15</v>
      </c>
      <c r="F60" s="19" t="s">
        <v>16</v>
      </c>
      <c r="G60" s="40"/>
      <c r="H60" s="40"/>
      <c r="I60" s="40"/>
      <c r="J60" s="40"/>
      <c r="K60" s="40" t="e">
        <f t="shared" si="1"/>
        <v>#DIV/0!</v>
      </c>
    </row>
    <row r="61" spans="1:13" ht="15" hidden="1" customHeight="1" x14ac:dyDescent="0.2">
      <c r="A61" s="17" t="s">
        <v>79</v>
      </c>
      <c r="B61" s="19"/>
      <c r="C61" s="19" t="s">
        <v>41</v>
      </c>
      <c r="D61" s="19" t="s">
        <v>20</v>
      </c>
      <c r="E61" s="19" t="s">
        <v>15</v>
      </c>
      <c r="F61" s="19" t="s">
        <v>16</v>
      </c>
      <c r="G61" s="40"/>
      <c r="H61" s="40"/>
      <c r="I61" s="40"/>
      <c r="J61" s="40"/>
      <c r="K61" s="40" t="e">
        <f t="shared" si="1"/>
        <v>#DIV/0!</v>
      </c>
      <c r="L61" s="29"/>
    </row>
    <row r="62" spans="1:13" ht="14.25" hidden="1" customHeight="1" x14ac:dyDescent="0.2">
      <c r="A62" s="17" t="s">
        <v>80</v>
      </c>
      <c r="B62" s="19"/>
      <c r="C62" s="19" t="s">
        <v>41</v>
      </c>
      <c r="D62" s="19" t="s">
        <v>22</v>
      </c>
      <c r="E62" s="19" t="s">
        <v>15</v>
      </c>
      <c r="F62" s="19" t="s">
        <v>16</v>
      </c>
      <c r="G62" s="40"/>
      <c r="H62" s="40"/>
      <c r="I62" s="40"/>
      <c r="J62" s="40"/>
      <c r="K62" s="40" t="e">
        <f t="shared" si="1"/>
        <v>#DIV/0!</v>
      </c>
    </row>
    <row r="63" spans="1:13" ht="14.25" hidden="1" customHeight="1" x14ac:dyDescent="0.2">
      <c r="A63" s="17" t="s">
        <v>81</v>
      </c>
      <c r="B63" s="19"/>
      <c r="C63" s="19" t="s">
        <v>41</v>
      </c>
      <c r="D63" s="19" t="s">
        <v>26</v>
      </c>
      <c r="E63" s="19" t="s">
        <v>15</v>
      </c>
      <c r="F63" s="19" t="s">
        <v>16</v>
      </c>
      <c r="G63" s="40"/>
      <c r="H63" s="40"/>
      <c r="I63" s="40"/>
      <c r="J63" s="40"/>
      <c r="K63" s="40" t="e">
        <f t="shared" si="1"/>
        <v>#DIV/0!</v>
      </c>
    </row>
    <row r="64" spans="1:13" ht="15.75" hidden="1" customHeight="1" x14ac:dyDescent="0.2">
      <c r="A64" s="13" t="s">
        <v>73</v>
      </c>
      <c r="B64" s="15"/>
      <c r="C64" s="15" t="s">
        <v>30</v>
      </c>
      <c r="D64" s="15" t="s">
        <v>14</v>
      </c>
      <c r="E64" s="15" t="s">
        <v>15</v>
      </c>
      <c r="F64" s="15" t="s">
        <v>16</v>
      </c>
      <c r="G64" s="39"/>
      <c r="H64" s="39"/>
      <c r="I64" s="39"/>
      <c r="J64" s="39"/>
      <c r="K64" s="39" t="e">
        <f t="shared" si="1"/>
        <v>#DIV/0!</v>
      </c>
    </row>
    <row r="65" spans="1:13" ht="15.75" hidden="1" customHeight="1" x14ac:dyDescent="0.2">
      <c r="A65" s="25" t="s">
        <v>82</v>
      </c>
      <c r="B65" s="19"/>
      <c r="C65" s="19" t="s">
        <v>30</v>
      </c>
      <c r="D65" s="19" t="s">
        <v>13</v>
      </c>
      <c r="E65" s="19" t="s">
        <v>15</v>
      </c>
      <c r="F65" s="19" t="s">
        <v>16</v>
      </c>
      <c r="G65" s="40"/>
      <c r="H65" s="40"/>
      <c r="I65" s="40"/>
      <c r="J65" s="40"/>
      <c r="K65" s="40" t="e">
        <f t="shared" si="1"/>
        <v>#DIV/0!</v>
      </c>
    </row>
    <row r="66" spans="1:13" ht="15.75" hidden="1" customHeight="1" x14ac:dyDescent="0.2">
      <c r="A66" s="25" t="s">
        <v>83</v>
      </c>
      <c r="B66" s="19"/>
      <c r="C66" s="19" t="s">
        <v>30</v>
      </c>
      <c r="D66" s="19" t="s">
        <v>18</v>
      </c>
      <c r="E66" s="19"/>
      <c r="F66" s="19"/>
      <c r="G66" s="40"/>
      <c r="H66" s="40"/>
      <c r="I66" s="40"/>
      <c r="J66" s="40"/>
      <c r="K66" s="40" t="e">
        <f t="shared" si="1"/>
        <v>#DIV/0!</v>
      </c>
    </row>
    <row r="67" spans="1:13" ht="15.75" hidden="1" customHeight="1" x14ac:dyDescent="0.2">
      <c r="A67" s="25" t="s">
        <v>84</v>
      </c>
      <c r="B67" s="19"/>
      <c r="C67" s="19" t="s">
        <v>30</v>
      </c>
      <c r="D67" s="19" t="s">
        <v>20</v>
      </c>
      <c r="E67" s="19"/>
      <c r="F67" s="19"/>
      <c r="G67" s="40"/>
      <c r="H67" s="40"/>
      <c r="I67" s="40"/>
      <c r="J67" s="40"/>
      <c r="K67" s="40">
        <v>0</v>
      </c>
    </row>
    <row r="68" spans="1:13" ht="18" hidden="1" customHeight="1" x14ac:dyDescent="0.2">
      <c r="A68" s="21" t="s">
        <v>85</v>
      </c>
      <c r="B68" s="19"/>
      <c r="C68" s="23" t="s">
        <v>33</v>
      </c>
      <c r="D68" s="23" t="s">
        <v>14</v>
      </c>
      <c r="E68" s="23" t="s">
        <v>15</v>
      </c>
      <c r="F68" s="23" t="s">
        <v>16</v>
      </c>
      <c r="G68" s="41"/>
      <c r="H68" s="41"/>
      <c r="I68" s="41"/>
      <c r="J68" s="41"/>
      <c r="K68" s="41" t="e">
        <f t="shared" si="1"/>
        <v>#DIV/0!</v>
      </c>
    </row>
    <row r="69" spans="1:13" ht="24" hidden="1" x14ac:dyDescent="0.2">
      <c r="A69" s="17" t="s">
        <v>86</v>
      </c>
      <c r="B69" s="19"/>
      <c r="C69" s="19" t="s">
        <v>33</v>
      </c>
      <c r="D69" s="19" t="s">
        <v>13</v>
      </c>
      <c r="E69" s="19" t="s">
        <v>15</v>
      </c>
      <c r="F69" s="19" t="s">
        <v>16</v>
      </c>
      <c r="G69" s="40"/>
      <c r="H69" s="40"/>
      <c r="I69" s="40"/>
      <c r="J69" s="40"/>
      <c r="K69" s="40" t="e">
        <f t="shared" si="1"/>
        <v>#DIV/0!</v>
      </c>
    </row>
    <row r="70" spans="1:13" ht="25.5" hidden="1" customHeight="1" x14ac:dyDescent="0.2">
      <c r="A70" s="21" t="s">
        <v>87</v>
      </c>
      <c r="B70" s="23"/>
      <c r="C70" s="23" t="s">
        <v>88</v>
      </c>
      <c r="D70" s="23" t="s">
        <v>14</v>
      </c>
      <c r="E70" s="23" t="s">
        <v>15</v>
      </c>
      <c r="F70" s="23" t="s">
        <v>16</v>
      </c>
      <c r="G70" s="41"/>
      <c r="H70" s="41"/>
      <c r="I70" s="41"/>
      <c r="J70" s="41"/>
      <c r="K70" s="41" t="e">
        <f t="shared" si="1"/>
        <v>#DIV/0!</v>
      </c>
    </row>
    <row r="71" spans="1:13" ht="24.75" hidden="1" customHeight="1" x14ac:dyDescent="0.2">
      <c r="A71" s="17" t="s">
        <v>89</v>
      </c>
      <c r="B71" s="19"/>
      <c r="C71" s="19" t="s">
        <v>88</v>
      </c>
      <c r="D71" s="19" t="s">
        <v>13</v>
      </c>
      <c r="E71" s="19"/>
      <c r="F71" s="19"/>
      <c r="G71" s="40"/>
      <c r="H71" s="40"/>
      <c r="I71" s="40"/>
      <c r="J71" s="40"/>
      <c r="K71" s="40" t="e">
        <f t="shared" si="1"/>
        <v>#DIV/0!</v>
      </c>
    </row>
    <row r="72" spans="1:13" ht="21" hidden="1" customHeight="1" x14ac:dyDescent="0.2">
      <c r="A72" s="17" t="s">
        <v>90</v>
      </c>
      <c r="B72" s="19"/>
      <c r="C72" s="19" t="s">
        <v>88</v>
      </c>
      <c r="D72" s="19" t="s">
        <v>18</v>
      </c>
      <c r="E72" s="19"/>
      <c r="F72" s="19"/>
      <c r="G72" s="40"/>
      <c r="H72" s="40"/>
      <c r="I72" s="40"/>
      <c r="J72" s="40"/>
      <c r="K72" s="40" t="e">
        <f t="shared" si="1"/>
        <v>#DIV/0!</v>
      </c>
    </row>
    <row r="73" spans="1:13" ht="17.25" hidden="1" customHeight="1" x14ac:dyDescent="0.2">
      <c r="A73" s="17" t="s">
        <v>91</v>
      </c>
      <c r="B73" s="19"/>
      <c r="C73" s="19" t="s">
        <v>88</v>
      </c>
      <c r="D73" s="19" t="s">
        <v>20</v>
      </c>
      <c r="E73" s="19"/>
      <c r="F73" s="19"/>
      <c r="G73" s="40"/>
      <c r="H73" s="40"/>
      <c r="I73" s="40"/>
      <c r="J73" s="40"/>
      <c r="K73" s="40" t="e">
        <f t="shared" si="1"/>
        <v>#DIV/0!</v>
      </c>
    </row>
    <row r="74" spans="1:13" ht="15.75" customHeight="1" x14ac:dyDescent="0.2">
      <c r="A74" s="13" t="s">
        <v>73</v>
      </c>
      <c r="B74" s="14"/>
      <c r="C74" s="15" t="s">
        <v>30</v>
      </c>
      <c r="D74" s="15" t="s">
        <v>14</v>
      </c>
      <c r="E74" s="15" t="s">
        <v>15</v>
      </c>
      <c r="F74" s="15" t="s">
        <v>16</v>
      </c>
      <c r="G74" s="39">
        <f>G75</f>
        <v>10</v>
      </c>
      <c r="H74" s="39">
        <f>H75</f>
        <v>40</v>
      </c>
      <c r="I74" s="39">
        <f ca="1">I75+I76+I77+I78</f>
        <v>0</v>
      </c>
      <c r="J74" s="39">
        <f>J75</f>
        <v>40</v>
      </c>
      <c r="K74" s="39">
        <f t="shared" si="1"/>
        <v>100</v>
      </c>
      <c r="L74" s="20"/>
      <c r="M74" s="24"/>
    </row>
    <row r="75" spans="1:13" ht="17.25" customHeight="1" x14ac:dyDescent="0.2">
      <c r="A75" s="17" t="s">
        <v>93</v>
      </c>
      <c r="B75" s="19"/>
      <c r="C75" s="19" t="s">
        <v>30</v>
      </c>
      <c r="D75" s="19" t="s">
        <v>13</v>
      </c>
      <c r="E75" s="19"/>
      <c r="F75" s="19"/>
      <c r="G75" s="40">
        <v>10</v>
      </c>
      <c r="H75" s="40">
        <v>40</v>
      </c>
      <c r="I75" s="40"/>
      <c r="J75" s="40">
        <v>40</v>
      </c>
      <c r="K75" s="42">
        <f t="shared" si="1"/>
        <v>100</v>
      </c>
    </row>
    <row r="76" spans="1:13" s="20" customFormat="1" ht="26.25" customHeight="1" x14ac:dyDescent="0.2">
      <c r="A76" s="30" t="s">
        <v>92</v>
      </c>
      <c r="B76" s="31"/>
      <c r="C76" s="32"/>
      <c r="D76" s="30"/>
      <c r="E76" s="30"/>
      <c r="F76" s="30"/>
      <c r="G76" s="41">
        <f>G12+G22+G24+G28+G36+G41+G43+G49+G52+G59+G64+G68+G70+G74</f>
        <v>2717.3</v>
      </c>
      <c r="H76" s="41">
        <f t="shared" ref="H76:J76" si="2">H12+H22+H24+H28+H36+H41+H43+H49+H52+H59+H64+H68+H70+H74</f>
        <v>4119.5299999999988</v>
      </c>
      <c r="I76" s="41">
        <f t="shared" ca="1" si="2"/>
        <v>2567.5</v>
      </c>
      <c r="J76" s="41">
        <f t="shared" si="2"/>
        <v>3957.8344300000003</v>
      </c>
      <c r="K76" s="41">
        <f t="shared" si="1"/>
        <v>96.074902476738885</v>
      </c>
      <c r="L76" s="33"/>
      <c r="M76" s="24"/>
    </row>
    <row r="77" spans="1:13" x14ac:dyDescent="0.2">
      <c r="H77" s="34"/>
      <c r="I77" s="34"/>
      <c r="J77" s="34"/>
      <c r="L77" s="35"/>
      <c r="M77" s="35"/>
    </row>
    <row r="78" spans="1:13" x14ac:dyDescent="0.2">
      <c r="G78" s="27"/>
      <c r="H78" s="36"/>
      <c r="J78" s="36"/>
      <c r="L78" s="37"/>
    </row>
    <row r="79" spans="1:13" x14ac:dyDescent="0.2">
      <c r="H79" s="29"/>
    </row>
  </sheetData>
  <mergeCells count="15">
    <mergeCell ref="A7:K7"/>
    <mergeCell ref="A9:A10"/>
    <mergeCell ref="B9:B10"/>
    <mergeCell ref="C9:C10"/>
    <mergeCell ref="D9:D10"/>
    <mergeCell ref="E9:E10"/>
    <mergeCell ref="F9:F10"/>
    <mergeCell ref="G9:H9"/>
    <mergeCell ref="J9:J10"/>
    <mergeCell ref="K9:K10"/>
    <mergeCell ref="G1:K1"/>
    <mergeCell ref="G2:K2"/>
    <mergeCell ref="G4:K4"/>
    <mergeCell ref="G5:K5"/>
    <mergeCell ref="G3:K3"/>
  </mergeCells>
  <pageMargins left="0.71" right="0.19" top="0.35" bottom="0.25" header="0.22" footer="0.25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 на 01.10.2016</vt:lpstr>
      <vt:lpstr>'расх на 01.10.2016'!Область_печати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Irina</cp:lastModifiedBy>
  <cp:lastPrinted>2019-05-06T11:55:19Z</cp:lastPrinted>
  <dcterms:created xsi:type="dcterms:W3CDTF">2016-11-02T13:32:54Z</dcterms:created>
  <dcterms:modified xsi:type="dcterms:W3CDTF">2020-10-02T09:41:28Z</dcterms:modified>
</cp:coreProperties>
</file>